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autoCompressPictures="0"/>
  <mc:AlternateContent xmlns:mc="http://schemas.openxmlformats.org/markup-compatibility/2006">
    <mc:Choice Requires="x15">
      <x15ac:absPath xmlns:x15ac="http://schemas.microsoft.com/office/spreadsheetml/2010/11/ac" url="https://academy4pmcom.sharepoint.com/sites/Academy4International2/Certification Body/1. IPMA-Australia Documentation/2. Documents to review/"/>
    </mc:Choice>
  </mc:AlternateContent>
  <xr:revisionPtr revIDLastSave="553" documentId="8_{7EE0E34B-BC8D-4D89-ABE7-E1AF40E43FAC}" xr6:coauthVersionLast="47" xr6:coauthVersionMax="47" xr10:uidLastSave="{88AB93C0-F15A-4167-9F61-B2EAF318681F}"/>
  <bookViews>
    <workbookView xWindow="-28920" yWindow="-120" windowWidth="29040" windowHeight="15720" tabRatio="857" activeTab="2" xr2:uid="{00000000-000D-0000-FFFF-FFFF00000000}"/>
  </bookViews>
  <sheets>
    <sheet name="Re-certification Application" sheetId="14" r:id="rId1"/>
    <sheet name="CV &amp; References" sheetId="32" r:id="rId2"/>
    <sheet name="Experience &amp; Complexity" sheetId="35" r:id="rId3"/>
    <sheet name="CPD Template" sheetId="34" r:id="rId4"/>
    <sheet name="Eligibility Check" sheetId="33" state="hidden" r:id="rId5"/>
    <sheet name="Data sheet" sheetId="37" state="hidden" r:id="rId6"/>
  </sheets>
  <definedNames>
    <definedName name="_ftn1" localSheetId="4">'Eligibility Check'!#REF!</definedName>
    <definedName name="_ftnref1" localSheetId="4">'Eligibility Check'!#REF!</definedName>
    <definedName name="_Toc132810597" localSheetId="3">'CPD Template'!#REF!</definedName>
    <definedName name="_Toc132810597" localSheetId="1">'CV &amp; References'!#REF!</definedName>
    <definedName name="_Toc132810597" localSheetId="2">'Experience &amp; Complexity'!#REF!</definedName>
    <definedName name="_Toc132810597" localSheetId="0">'Re-certification Application'!$B$22</definedName>
    <definedName name="_xlnm.Print_Area" localSheetId="4">'Eligibility Check'!$A$1:$E$39</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3" l="1"/>
  <c r="C7" i="33"/>
  <c r="C8" i="33" s="1"/>
  <c r="C6" i="33"/>
  <c r="F93" i="34" l="1"/>
  <c r="F78" i="34"/>
  <c r="F63" i="34"/>
  <c r="F15" i="34" s="1"/>
  <c r="F48" i="34"/>
  <c r="F14" i="34" s="1"/>
  <c r="F33" i="34"/>
  <c r="C8" i="34"/>
  <c r="D80" i="34" s="1"/>
  <c r="C26" i="33" l="1"/>
  <c r="D26" i="33" s="1"/>
  <c r="E26" i="33" s="1"/>
  <c r="F17" i="34"/>
  <c r="C25" i="33"/>
  <c r="D25" i="33" s="1"/>
  <c r="E25" i="33" s="1"/>
  <c r="F16" i="34"/>
  <c r="G15" i="34"/>
  <c r="H15" i="34" s="1"/>
  <c r="G14" i="34"/>
  <c r="H14" i="34" s="1"/>
  <c r="C22" i="33"/>
  <c r="D22" i="33" s="1"/>
  <c r="E22" i="33" s="1"/>
  <c r="F13" i="34"/>
  <c r="C24" i="33"/>
  <c r="D24" i="33" s="1"/>
  <c r="E24" i="33" s="1"/>
  <c r="C23" i="33"/>
  <c r="D23" i="33" s="1"/>
  <c r="E23" i="33" s="1"/>
  <c r="F10" i="34"/>
  <c r="D20" i="34"/>
  <c r="D35" i="34"/>
  <c r="D50" i="34"/>
  <c r="D65" i="34"/>
  <c r="G17" i="34" l="1"/>
  <c r="H17" i="34" s="1"/>
  <c r="G16" i="34"/>
  <c r="H16" i="34" s="1"/>
  <c r="G13" i="34"/>
  <c r="H13" i="34" s="1"/>
  <c r="E27" i="33"/>
  <c r="H18" i="34" l="1"/>
  <c r="E2" i="33" l="1"/>
  <c r="C15" i="35"/>
  <c r="C18" i="33" s="1"/>
  <c r="G41" i="35"/>
  <c r="C20" i="33"/>
  <c r="L89" i="14" l="1"/>
  <c r="L90" i="14" s="1"/>
  <c r="L91" i="14" s="1"/>
  <c r="L92" i="14" s="1"/>
  <c r="L93" i="14" s="1"/>
  <c r="L94" i="14" s="1"/>
  <c r="L95" i="14" s="1"/>
  <c r="L96" i="14" s="1"/>
  <c r="L97" i="14" s="1"/>
  <c r="L98" i="14" s="1"/>
  <c r="L99" i="14" s="1"/>
  <c r="L100" i="14" s="1"/>
  <c r="E101" i="14" s="1"/>
  <c r="L76" i="14"/>
  <c r="L77" i="14" s="1"/>
  <c r="L78" i="14" s="1"/>
  <c r="L79" i="14" s="1"/>
  <c r="L80" i="14" s="1"/>
  <c r="L81" i="14" s="1"/>
  <c r="L82" i="14" s="1"/>
  <c r="L83" i="14" s="1"/>
  <c r="L84" i="14" s="1"/>
  <c r="E85" i="14" s="1"/>
  <c r="L67" i="14"/>
  <c r="L68" i="14" s="1"/>
  <c r="L69" i="14" s="1"/>
  <c r="L70" i="14" s="1"/>
  <c r="D72" i="14" l="1"/>
  <c r="D106" i="14" s="1"/>
  <c r="E72" i="14"/>
  <c r="E106" i="14" s="1"/>
  <c r="E110" i="14"/>
  <c r="D101" i="14"/>
  <c r="D110" i="14" s="1"/>
  <c r="D85" i="14"/>
  <c r="D108" i="14" s="1"/>
  <c r="E108" i="14"/>
  <c r="D111" i="14" l="1"/>
  <c r="E111" i="1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<sst xmlns="http://schemas.openxmlformats.org/spreadsheetml/2006/main" count="374" uniqueCount="270">
  <si>
    <t>Re-certification Application</t>
  </si>
  <si>
    <t>All levels, all domains</t>
  </si>
  <si>
    <t>Please support our commitment to sustainability and do not print this document unless it is necessary to do so.</t>
  </si>
  <si>
    <t>General Information</t>
  </si>
  <si>
    <t>Purpose</t>
  </si>
  <si>
    <r>
      <t xml:space="preserve">The primary purpose of this form is to assess applicant suitability for </t>
    </r>
    <r>
      <rPr>
        <b/>
        <sz val="9"/>
        <color theme="1"/>
        <rFont val="Calibri"/>
        <family val="2"/>
        <scheme val="major"/>
      </rPr>
      <t>re-certification</t>
    </r>
    <r>
      <rPr>
        <sz val="9"/>
        <color theme="1"/>
        <rFont val="Calibri"/>
        <family val="2"/>
        <scheme val="major"/>
      </rPr>
      <t xml:space="preserve"> of the level and domain of the original certificate.</t>
    </r>
  </si>
  <si>
    <t>Questions or Problems?</t>
  </si>
  <si>
    <t>If you have questions or problems, contact us at:</t>
  </si>
  <si>
    <t>enquiries@IPMA-Australia.com</t>
  </si>
  <si>
    <t>Copyright</t>
  </si>
  <si>
    <t xml:space="preserve">This document was designed for IPMA-Australia for use in its certification program.
© Academy4 International 2024. All Rights Reserved. </t>
  </si>
  <si>
    <t>Manual Entry Fields</t>
  </si>
  <si>
    <t>Manual entry fields that require your input are shaded (like this cell).</t>
  </si>
  <si>
    <t>Basis of Assessment</t>
  </si>
  <si>
    <r>
      <rPr>
        <sz val="9"/>
        <color rgb="FF000000"/>
        <rFont val="Calibri"/>
        <family val="2"/>
        <scheme val="major"/>
      </rPr>
      <t xml:space="preserve">The </t>
    </r>
    <r>
      <rPr>
        <sz val="9"/>
        <color rgb="FFE36C0A"/>
        <rFont val="Calibri"/>
        <family val="2"/>
        <scheme val="major"/>
      </rPr>
      <t>IPMA Individual Competence Baseline (IPMA ICB)</t>
    </r>
    <r>
      <rPr>
        <sz val="9"/>
        <color rgb="FF000000"/>
        <rFont val="Calibri"/>
        <family val="2"/>
        <scheme val="major"/>
      </rPr>
      <t xml:space="preserve"> describes the competence elements that will be used to assess your competence. Even if you are already familiar with the ICB, you should review it prior to continuing with the application process. A hard copy of the ICB can be purchased through us or IPMA. A free e-book can be downloaded following the following link:</t>
    </r>
  </si>
  <si>
    <t>https://shop.ipma.world/free-e-book</t>
  </si>
  <si>
    <t>Privacy and Confidentiality</t>
  </si>
  <si>
    <r>
      <rPr>
        <sz val="9"/>
        <color rgb="FF000000"/>
        <rFont val="Calibri"/>
        <family val="2"/>
        <scheme val="major"/>
      </rPr>
      <t xml:space="preserve">IPMA-Australia CB will only:
·        Use your application to evaluate your suitability for certification and internal evaluation.
·        Share your application with those directly involved with your assessment.
·        Use your application for internal audit purposes.
Note: </t>
    </r>
    <r>
      <rPr>
        <b/>
        <sz val="9"/>
        <color rgb="FF000000"/>
        <rFont val="Calibri"/>
        <family val="2"/>
        <scheme val="major"/>
      </rPr>
      <t xml:space="preserve">No information considered CONFIDENTIAL by you should be submitted as part of your evidence. </t>
    </r>
    <r>
      <rPr>
        <sz val="9"/>
        <color rgb="FF000000"/>
        <rFont val="Calibri"/>
        <family val="2"/>
        <scheme val="major"/>
      </rPr>
      <t>Redacted documents as evidence are not acceptable unless previously approved.</t>
    </r>
  </si>
  <si>
    <t>Using this Application Form</t>
  </si>
  <si>
    <r>
      <t xml:space="preserve">All applicants must complete all required fields required for the corresponding re-certification of </t>
    </r>
    <r>
      <rPr>
        <b/>
        <sz val="9"/>
        <color theme="1"/>
        <rFont val="Calibri"/>
        <family val="2"/>
        <scheme val="major"/>
      </rPr>
      <t>Level (A, B , C and D)</t>
    </r>
    <r>
      <rPr>
        <sz val="9"/>
        <color theme="1"/>
        <rFont val="Calibri"/>
        <family val="2"/>
        <scheme val="major"/>
      </rPr>
      <t xml:space="preserve"> and </t>
    </r>
    <r>
      <rPr>
        <b/>
        <sz val="9"/>
        <color theme="1"/>
        <rFont val="Calibri"/>
        <family val="2"/>
        <scheme val="major"/>
      </rPr>
      <t xml:space="preserve">Domain (Project, Programme, and Portfolio) </t>
    </r>
    <r>
      <rPr>
        <sz val="9"/>
        <color theme="1"/>
        <rFont val="Calibri"/>
        <family val="2"/>
        <scheme val="major"/>
      </rPr>
      <t xml:space="preserve">applied for.
   • Re-certification Application TAB: Applicant details (incl assurances and signature) and Self Assessment - </t>
    </r>
    <r>
      <rPr>
        <b/>
        <sz val="9"/>
        <color theme="1"/>
        <rFont val="Calibri"/>
        <family val="2"/>
        <scheme val="major"/>
      </rPr>
      <t>ALL LEVELS</t>
    </r>
    <r>
      <rPr>
        <sz val="9"/>
        <color theme="1"/>
        <rFont val="Calibri"/>
        <family val="2"/>
        <scheme val="major"/>
      </rPr>
      <t xml:space="preserve">
   • CV and references TAB: CV guidance and reference details - CV should be submitted separately in word or PDF format
   •  Experience &amp; Complexity TAB: 
   • CPD Template TAB: Can be used by the applicant to indicate all CPD hours or can be submitted on a separate document.</t>
    </r>
  </si>
  <si>
    <t>Interview Dates</t>
  </si>
  <si>
    <t xml:space="preserve">Interviews are completed online. We make every effort to schedule your exam and your interview at your convenience. </t>
  </si>
  <si>
    <t>Reasonable Adjustments</t>
  </si>
  <si>
    <r>
      <t>If you require a reasonable adjustment to be made, please replace the text ‘</t>
    </r>
    <r>
      <rPr>
        <b/>
        <sz val="9"/>
        <color theme="1"/>
        <rFont val="Calibri"/>
        <family val="2"/>
        <scheme val="major"/>
      </rPr>
      <t>NONE</t>
    </r>
    <r>
      <rPr>
        <sz val="9"/>
        <color theme="1"/>
        <rFont val="Calibri"/>
        <family val="2"/>
        <scheme val="major"/>
      </rPr>
      <t>’ below with a brief description. A completed reasonable adjustment request form with supporting medical evidence will be otherwise required. RA Forms are available here:</t>
    </r>
  </si>
  <si>
    <t>IPMA-Australia CB</t>
  </si>
  <si>
    <t>NONE</t>
  </si>
  <si>
    <t>Note</t>
  </si>
  <si>
    <t>Re-certification can be applied for up to 6 months before or up to 6 months after the 'previous' certificate is due to expire. IPMA-Australia will endeavour to support re-certification in good time.</t>
  </si>
  <si>
    <t>Re-certification Level and Domain</t>
  </si>
  <si>
    <t>Certificate Expiry Date (as shown on your IPMA certificate</t>
  </si>
  <si>
    <r>
      <t xml:space="preserve">What level and domain are you applying for re-certification? </t>
    </r>
    <r>
      <rPr>
        <i/>
        <sz val="10"/>
        <color rgb="FFFF0000"/>
        <rFont val="Calibri (Headings)"/>
      </rPr>
      <t>(mark 'X' in one box)</t>
    </r>
  </si>
  <si>
    <t>Project Management Domain</t>
  </si>
  <si>
    <t>Programme Domain</t>
  </si>
  <si>
    <t>Portfolio Domain</t>
  </si>
  <si>
    <r>
      <t>IPMA</t>
    </r>
    <r>
      <rPr>
        <vertAlign val="superscript"/>
        <sz val="9"/>
        <color theme="1"/>
        <rFont val="Calibri"/>
        <family val="2"/>
        <scheme val="major"/>
      </rPr>
      <t>®</t>
    </r>
    <r>
      <rPr>
        <sz val="9"/>
        <color theme="1"/>
        <rFont val="Calibri"/>
        <family val="2"/>
        <scheme val="major"/>
      </rPr>
      <t xml:space="preserve"> Level A, Certified Project Director </t>
    </r>
  </si>
  <si>
    <r>
      <t>IPMA</t>
    </r>
    <r>
      <rPr>
        <vertAlign val="superscript"/>
        <sz val="9"/>
        <color theme="1"/>
        <rFont val="Calibri"/>
        <family val="2"/>
        <scheme val="major"/>
      </rPr>
      <t>®</t>
    </r>
    <r>
      <rPr>
        <sz val="9"/>
        <color theme="1"/>
        <rFont val="Calibri"/>
        <family val="2"/>
        <scheme val="major"/>
      </rPr>
      <t xml:space="preserve"> Level A, Certified Program Director </t>
    </r>
  </si>
  <si>
    <r>
      <t>IPMA</t>
    </r>
    <r>
      <rPr>
        <vertAlign val="superscript"/>
        <sz val="9"/>
        <color theme="1"/>
        <rFont val="Calibri"/>
        <family val="2"/>
        <scheme val="major"/>
      </rPr>
      <t>®</t>
    </r>
    <r>
      <rPr>
        <sz val="9"/>
        <color theme="1"/>
        <rFont val="Calibri"/>
        <family val="2"/>
        <scheme val="major"/>
      </rPr>
      <t xml:space="preserve"> Level A, Certified Portfolio Director</t>
    </r>
  </si>
  <si>
    <r>
      <t>IPMA</t>
    </r>
    <r>
      <rPr>
        <vertAlign val="superscript"/>
        <sz val="9"/>
        <color theme="1"/>
        <rFont val="Calibri"/>
        <family val="2"/>
        <scheme val="major"/>
      </rPr>
      <t>®</t>
    </r>
    <r>
      <rPr>
        <sz val="9"/>
        <color theme="1"/>
        <rFont val="Calibri"/>
        <family val="2"/>
        <scheme val="major"/>
      </rPr>
      <t xml:space="preserve"> Level B, Certified Senior Project Manager </t>
    </r>
  </si>
  <si>
    <r>
      <t>IPMA</t>
    </r>
    <r>
      <rPr>
        <vertAlign val="superscript"/>
        <sz val="9"/>
        <color theme="1"/>
        <rFont val="Calibri"/>
        <family val="2"/>
        <scheme val="major"/>
      </rPr>
      <t>®</t>
    </r>
    <r>
      <rPr>
        <sz val="9"/>
        <color theme="1"/>
        <rFont val="Calibri"/>
        <family val="2"/>
        <scheme val="major"/>
      </rPr>
      <t xml:space="preserve"> Level B, Certified Senior Program Manager</t>
    </r>
  </si>
  <si>
    <r>
      <t>IPMA</t>
    </r>
    <r>
      <rPr>
        <vertAlign val="superscript"/>
        <sz val="9"/>
        <color theme="1"/>
        <rFont val="Calibri"/>
        <family val="2"/>
        <scheme val="major"/>
      </rPr>
      <t>®</t>
    </r>
    <r>
      <rPr>
        <sz val="9"/>
        <color theme="1"/>
        <rFont val="Calibri"/>
        <family val="2"/>
        <scheme val="major"/>
      </rPr>
      <t xml:space="preserve"> Level B, Certified Senior Portfolio Manager</t>
    </r>
  </si>
  <si>
    <r>
      <t>IPMA</t>
    </r>
    <r>
      <rPr>
        <vertAlign val="superscript"/>
        <sz val="9"/>
        <color theme="1"/>
        <rFont val="Calibri"/>
        <family val="2"/>
        <scheme val="major"/>
      </rPr>
      <t>®</t>
    </r>
    <r>
      <rPr>
        <sz val="9"/>
        <color theme="1"/>
        <rFont val="Calibri"/>
        <family val="2"/>
        <scheme val="major"/>
      </rPr>
      <t xml:space="preserve"> Level C, Certified Project Manager </t>
    </r>
  </si>
  <si>
    <t>Levels A, B, and C have minimum requirement of 30 months of practical experience over 5-year period of the appropriate Role Description.
All Levels require a minimum of 35 hours evidence of CPD per annum (175 hours in total) since last (re-)certification.</t>
  </si>
  <si>
    <r>
      <t>IPMA</t>
    </r>
    <r>
      <rPr>
        <vertAlign val="superscript"/>
        <sz val="9"/>
        <color theme="1"/>
        <rFont val="Calibri"/>
        <family val="2"/>
        <scheme val="major"/>
      </rPr>
      <t>®</t>
    </r>
    <r>
      <rPr>
        <sz val="9"/>
        <color theme="1"/>
        <rFont val="Calibri"/>
        <family val="2"/>
        <scheme val="major"/>
      </rPr>
      <t xml:space="preserve"> Level D, Certified Project Management Associate</t>
    </r>
  </si>
  <si>
    <r>
      <t>Personal Information</t>
    </r>
    <r>
      <rPr>
        <i/>
        <sz val="12"/>
        <color rgb="FF000000"/>
        <rFont val="Calibri"/>
        <family val="2"/>
        <scheme val="major"/>
      </rPr>
      <t xml:space="preserve"> (*starred fields are required)</t>
    </r>
  </si>
  <si>
    <t>Contact Information</t>
  </si>
  <si>
    <t>*Forename</t>
  </si>
  <si>
    <t>*Surname</t>
  </si>
  <si>
    <r>
      <t xml:space="preserve">*Your name as you would like it to appear on your certificate </t>
    </r>
    <r>
      <rPr>
        <i/>
        <sz val="10"/>
        <color rgb="FFFF0000"/>
        <rFont val="Calibri (Headings)"/>
      </rPr>
      <t>(use Initial Caps)</t>
    </r>
  </si>
  <si>
    <t>*Employer Name</t>
  </si>
  <si>
    <t>*Address Type (Work or Home)</t>
  </si>
  <si>
    <t>*Street and No.</t>
  </si>
  <si>
    <t>*City</t>
  </si>
  <si>
    <t>*State</t>
  </si>
  <si>
    <t>*Postal Code</t>
  </si>
  <si>
    <t>*Country (Australia or New Zealand)</t>
  </si>
  <si>
    <t>*Phone Number (include country code)</t>
  </si>
  <si>
    <t>*Mobile Phone (include country code)</t>
  </si>
  <si>
    <t>*Email</t>
  </si>
  <si>
    <t>Release and Assurances</t>
  </si>
  <si>
    <r>
      <t>Applicant Releases</t>
    </r>
    <r>
      <rPr>
        <i/>
        <sz val="10"/>
        <color rgb="FF000000"/>
        <rFont val="Calibri"/>
        <family val="2"/>
        <scheme val="major"/>
      </rPr>
      <t xml:space="preserve"> (check one box in each row)</t>
    </r>
  </si>
  <si>
    <t>No</t>
  </si>
  <si>
    <t>Yes</t>
  </si>
  <si>
    <t>If I am successful in re-certification, I agree to have my name and certification details included on the IPMA website.</t>
  </si>
  <si>
    <r>
      <t xml:space="preserve">Applicant Assurances </t>
    </r>
    <r>
      <rPr>
        <i/>
        <sz val="10"/>
        <color rgb="FF000000"/>
        <rFont val="Calibri"/>
        <family val="2"/>
        <scheme val="major"/>
      </rPr>
      <t>(check one box in each row)</t>
    </r>
  </si>
  <si>
    <t>I understand that IPMA-Australia CB retains ownership of any certificate awarded, physical or electronic.</t>
  </si>
  <si>
    <t>I understand that if my employer or another third party paid my fee, the results of my assessment may be released to them.</t>
  </si>
  <si>
    <r>
      <t xml:space="preserve">I have read and understood the </t>
    </r>
    <r>
      <rPr>
        <b/>
        <sz val="9"/>
        <color theme="1"/>
        <rFont val="Calibri"/>
        <family val="2"/>
        <scheme val="major"/>
      </rPr>
      <t>IPMA-Australia-Application-Guide,</t>
    </r>
    <r>
      <rPr>
        <sz val="9"/>
        <color theme="1"/>
        <rFont val="Calibri"/>
        <family val="2"/>
        <scheme val="major"/>
      </rPr>
      <t xml:space="preserve"> and I agree to be bound by them.</t>
    </r>
  </si>
  <si>
    <r>
      <t xml:space="preserve">I have read and understood the </t>
    </r>
    <r>
      <rPr>
        <b/>
        <sz val="9"/>
        <color theme="1"/>
        <rFont val="Calibri"/>
        <family val="2"/>
        <scheme val="major"/>
      </rPr>
      <t>IPMA-Australia-Fees-Policy</t>
    </r>
    <r>
      <rPr>
        <sz val="9"/>
        <color theme="1"/>
        <rFont val="Calibri"/>
        <family val="2"/>
        <scheme val="major"/>
      </rPr>
      <t>, and I agree to be bound by them.</t>
    </r>
  </si>
  <si>
    <r>
      <t xml:space="preserve">I have read and understood the </t>
    </r>
    <r>
      <rPr>
        <b/>
        <sz val="9"/>
        <color theme="1"/>
        <rFont val="Calibri"/>
        <family val="2"/>
        <scheme val="major"/>
      </rPr>
      <t>IPMA-Australia-Code-of-Professional-Conduct-and-Ethics</t>
    </r>
    <r>
      <rPr>
        <sz val="9"/>
        <color theme="1"/>
        <rFont val="Calibri"/>
        <family val="2"/>
        <scheme val="major"/>
      </rPr>
      <t>, and I agree to abide by it while certified.</t>
    </r>
  </si>
  <si>
    <r>
      <t xml:space="preserve">I have read and understood the </t>
    </r>
    <r>
      <rPr>
        <b/>
        <sz val="9"/>
        <color theme="1"/>
        <rFont val="Calibri"/>
        <family val="2"/>
        <scheme val="major"/>
      </rPr>
      <t>IPMA-Australia-Complaints-and-Appeals-Policy</t>
    </r>
    <r>
      <rPr>
        <sz val="9"/>
        <color theme="1"/>
        <rFont val="Calibri"/>
        <family val="2"/>
        <scheme val="major"/>
      </rPr>
      <t>, and I agree to be bound by them.</t>
    </r>
  </si>
  <si>
    <t>You can download the relevant documents from the IPMA-Australia CB website</t>
  </si>
  <si>
    <t>Self-Assessment Sheet</t>
  </si>
  <si>
    <t>Competence Elements</t>
  </si>
  <si>
    <t>Level D
Knowledge or Skill
(Y/N)</t>
  </si>
  <si>
    <t>Level A, B and C 
Ability
(Y/N)</t>
  </si>
  <si>
    <t xml:space="preserve">  Notes, comments, evidence (optional; for candidate use)
</t>
  </si>
  <si>
    <t>4.3. Perspective Competence Elements</t>
  </si>
  <si>
    <t>4.3.1.Strategy</t>
  </si>
  <si>
    <t>4.3.2. Governance, structures, and processes</t>
  </si>
  <si>
    <t>4.3.3. Compliance, standards, and regulations</t>
  </si>
  <si>
    <t>4.3.4. Power and interest</t>
  </si>
  <si>
    <t>4.3.5. Culture and values</t>
  </si>
  <si>
    <t>Number of 'Y' Yes</t>
  </si>
  <si>
    <t>4.4. Personal Competence Elements</t>
  </si>
  <si>
    <t>4.4.1. Self-reflection and self-management</t>
  </si>
  <si>
    <t>4.4.2. Personal integrity and reliability</t>
  </si>
  <si>
    <t>4.4.3. Personal communication</t>
  </si>
  <si>
    <t>4.4.4. Relations and engagement</t>
  </si>
  <si>
    <t>4.4.5. Leadership</t>
  </si>
  <si>
    <t>4.4.6. Teamwork</t>
  </si>
  <si>
    <t>4.4.7. Conflict and crisis</t>
  </si>
  <si>
    <t>4.4.8. Resourcefulness</t>
  </si>
  <si>
    <t>4.4.9. Negotiation</t>
  </si>
  <si>
    <t>4.4.10. Results orientation</t>
  </si>
  <si>
    <t>4.5. Practice Competence Elements</t>
  </si>
  <si>
    <t>4.5.1. Project Design</t>
  </si>
  <si>
    <t>4.5.2. Requirements and objectives</t>
  </si>
  <si>
    <t>4.5.3. Scope</t>
  </si>
  <si>
    <t>4.5.4. Time</t>
  </si>
  <si>
    <t>4.5.5. Organization and information</t>
  </si>
  <si>
    <t>4.5.6. Quality</t>
  </si>
  <si>
    <t>4.5.7. Finance</t>
  </si>
  <si>
    <t>4.5.8. Resources</t>
  </si>
  <si>
    <t>4.5.9. Procurement</t>
  </si>
  <si>
    <t>4.5.10. Plan and control</t>
  </si>
  <si>
    <t>4.5.11. Risk and opportunity</t>
  </si>
  <si>
    <t>4.5.12. Stakeholders</t>
  </si>
  <si>
    <t>4.5.13. Change and transformation</t>
  </si>
  <si>
    <t>Summary Counts</t>
  </si>
  <si>
    <t>Perspective Competence Elements</t>
  </si>
  <si>
    <t>CEs Identified</t>
  </si>
  <si>
    <t>Personal Competence Elements</t>
  </si>
  <si>
    <t>Practice Competence Elements</t>
  </si>
  <si>
    <t>CEs Identified to meet criteria</t>
  </si>
  <si>
    <t>Payment and Signature</t>
  </si>
  <si>
    <t>Payment</t>
  </si>
  <si>
    <t>Fees</t>
  </si>
  <si>
    <t>Fee schedules are available on our website. You must pay the appropriate amount before we can process your application. Where there is a corporate/group coordinator, payment instructions will be provided separately by your coordinator.</t>
  </si>
  <si>
    <t>Bank Details</t>
  </si>
  <si>
    <t>Member Rates</t>
  </si>
  <si>
    <r>
      <t xml:space="preserve">If you wish to take advantage of IPMA-Australia member rates, you must join </t>
    </r>
    <r>
      <rPr>
        <b/>
        <sz val="9"/>
        <color theme="1"/>
        <rFont val="Calibri"/>
        <family val="2"/>
        <scheme val="major"/>
      </rPr>
      <t xml:space="preserve">before </t>
    </r>
    <r>
      <rPr>
        <sz val="9"/>
        <color theme="1"/>
        <rFont val="Calibri"/>
        <family val="2"/>
        <scheme val="major"/>
      </rPr>
      <t>submitting your application.</t>
    </r>
  </si>
  <si>
    <t>Completion Check and Signature</t>
  </si>
  <si>
    <t>All Levels</t>
  </si>
  <si>
    <t>Application &amp; Self-Assessment (Excel format)</t>
  </si>
  <si>
    <t>CPD record of a minimum of 35 (total 175 hours) hours CPD per annum since last certification (chosen format or template provided by IPMA-Australia)</t>
  </si>
  <si>
    <t>Copy of current IPMA certification</t>
  </si>
  <si>
    <t>Curriculum Vitae  (as MS word or PDF)</t>
  </si>
  <si>
    <t>Levels A, B, and C</t>
  </si>
  <si>
    <t>Experience &amp; Complexity evidencing a minimum of 30 months of practical experience over 5-year period at the level appropriate to the domain re-certifying at.</t>
  </si>
  <si>
    <t>Signature</t>
  </si>
  <si>
    <t>I declare that the information I have provided in the items checked above is true and correct. 
I declare that typing my name below represents my electronic signature for this application.
I declare that all information provided is correct and my own work.</t>
  </si>
  <si>
    <t>Date (dd/mm/yyyy):</t>
  </si>
  <si>
    <t>Application Submission</t>
  </si>
  <si>
    <r>
      <rPr>
        <b/>
        <sz val="12"/>
        <color rgb="FFFF0000"/>
        <rFont val="Calibri"/>
        <family val="2"/>
        <scheme val="major"/>
      </rPr>
      <t xml:space="preserve">Submit your document package by e-mail to: </t>
    </r>
    <r>
      <rPr>
        <b/>
        <sz val="12"/>
        <color rgb="FF0000FF"/>
        <rFont val="Calibri"/>
        <family val="2"/>
        <scheme val="major"/>
      </rPr>
      <t xml:space="preserve">enquiries@ipma-australia.com 
</t>
    </r>
    <r>
      <rPr>
        <b/>
        <sz val="12"/>
        <color rgb="FFFF0000"/>
        <rFont val="Calibri"/>
        <family val="2"/>
        <scheme val="major"/>
      </rPr>
      <t>We will contact you about the next steps within ten (10) business days.</t>
    </r>
  </si>
  <si>
    <t>Curriculum Vitae and Reference Sheet</t>
  </si>
  <si>
    <t>Levels A, B and C Only</t>
  </si>
  <si>
    <t xml:space="preserve">Curriculum Vitae (CV) (All Levels) </t>
  </si>
  <si>
    <t>I have included my CV in my application pack</t>
  </si>
  <si>
    <r>
      <t xml:space="preserve">Applicants CV
Note: </t>
    </r>
    <r>
      <rPr>
        <sz val="9"/>
        <color theme="1"/>
        <rFont val="Calibri"/>
        <family val="2"/>
        <scheme val="major"/>
      </rPr>
      <t>All applicants need to provide a summary of relevant projects, programmes or portfolios in their CV that they have managed or been involved in to meet the certification requirements. Sufficient details need to be provided by the applicant to enable assessment of applicant’s suitability for the Level applied for.</t>
    </r>
  </si>
  <si>
    <r>
      <rPr>
        <sz val="9"/>
        <color theme="1"/>
        <rFont val="Calibri"/>
        <family val="2"/>
      </rPr>
      <t>CVs need to include:
•</t>
    </r>
    <r>
      <rPr>
        <sz val="9"/>
        <color theme="1"/>
        <rFont val="Calibri"/>
        <family val="2"/>
        <scheme val="major"/>
      </rPr>
      <t xml:space="preserve"> Name and contact details
• A career history including relevant project, programme and portfolio roles and positions held: </t>
    </r>
    <r>
      <rPr>
        <b/>
        <sz val="9"/>
        <color theme="1"/>
        <rFont val="Calibri"/>
        <family val="2"/>
        <scheme val="major"/>
      </rPr>
      <t xml:space="preserve"> This must include:</t>
    </r>
    <r>
      <rPr>
        <sz val="9"/>
        <color theme="1"/>
        <rFont val="Calibri"/>
        <family val="2"/>
        <scheme val="major"/>
      </rPr>
      <t xml:space="preserve">
     – key deliverables, duration, budget and complexity of the projects, programmes or portfolios; and
     – role, responsibility and extent of engagement of the Applicant in each of the projects, programmes or portfolios.
• Education summary including:
     – degrees and coursework from accredited institutions of higher learning (optional)
     – professional certifications and qualifications (optional)
     – project, programme and portfolio management training (optional)
     – professional memberships (optional)
     – Any other professional development including awards, achievements or related publications (optional).
CV must show a minimum of 30 months practical experience over a 5 -year period at the level applied for. 
Level A and B you must show the leadership of others
Level C you must show the management of others.
The complexity must meet the requirements of level applied for.</t>
    </r>
  </si>
  <si>
    <r>
      <t xml:space="preserve">References </t>
    </r>
    <r>
      <rPr>
        <sz val="12"/>
        <color rgb="FF000000"/>
        <rFont val="Calibri"/>
        <family val="2"/>
        <scheme val="major"/>
      </rPr>
      <t>(*starred fields are required)</t>
    </r>
  </si>
  <si>
    <r>
      <t xml:space="preserve">Professional Referees - </t>
    </r>
    <r>
      <rPr>
        <sz val="9"/>
        <color rgb="FF000000"/>
        <rFont val="Calibri"/>
        <family val="2"/>
        <scheme val="major"/>
      </rPr>
      <t>Applicants must provide the names and contact details for two professional referees who are familiar with their work/experience so that they can (if required) confirm any declarations made by the applicant and confirm suitability fo</t>
    </r>
    <r>
      <rPr>
        <b/>
        <sz val="9"/>
        <color rgb="FF000000"/>
        <rFont val="Calibri"/>
        <family val="2"/>
        <scheme val="major"/>
      </rPr>
      <t xml:space="preserve">r </t>
    </r>
    <r>
      <rPr>
        <sz val="9"/>
        <color rgb="FF000000"/>
        <rFont val="Calibri"/>
        <family val="2"/>
        <scheme val="major"/>
      </rPr>
      <t>assessment. Additional referees may be sought if required.</t>
    </r>
  </si>
  <si>
    <t>Professional Reference #1</t>
  </si>
  <si>
    <t>*Name</t>
  </si>
  <si>
    <t>*Relationship</t>
  </si>
  <si>
    <t>Phone</t>
  </si>
  <si>
    <t>Professional Reference #2</t>
  </si>
  <si>
    <t>Practical Experience</t>
  </si>
  <si>
    <t>Using this Form</t>
  </si>
  <si>
    <t xml:space="preserve">Experience &amp; Complexity Sheet can be duplicated as many times to meet the 30 months of practical experience for the level applied. 
The contents of this form and supplementary documents submitted for this re-certification may be used by an assessor to prepare for an interview (if in case of doubt).
</t>
  </si>
  <si>
    <t>Practical Experience Summary</t>
  </si>
  <si>
    <t>Organisation/PPP Name:</t>
  </si>
  <si>
    <t>Experience From (DD/MM/YYYY):</t>
  </si>
  <si>
    <t>Experience To (DD/MM/YYYY):</t>
  </si>
  <si>
    <t>Experience in Months:</t>
  </si>
  <si>
    <t>Summary of role to meet requirements of level applied:</t>
  </si>
  <si>
    <r>
      <t xml:space="preserve">Summary of the role and how it meets the requirements for the level:
</t>
    </r>
    <r>
      <rPr>
        <b/>
        <sz val="9"/>
        <color theme="1"/>
        <rFont val="Calibri"/>
        <family val="2"/>
        <scheme val="major"/>
      </rPr>
      <t>For Level A</t>
    </r>
    <r>
      <rPr>
        <sz val="9"/>
        <color theme="1"/>
        <rFont val="Calibri"/>
        <family val="2"/>
        <scheme val="major"/>
      </rPr>
      <t xml:space="preserve">: Acting on a strategic level* within a very complex project, programme or portfolio environment and responsible for very complex projects which have a strategic impact on the organisation.
</t>
    </r>
    <r>
      <rPr>
        <b/>
        <sz val="9"/>
        <color theme="1"/>
        <rFont val="Calibri"/>
        <family val="2"/>
        <scheme val="major"/>
      </rPr>
      <t>For Level B:</t>
    </r>
    <r>
      <rPr>
        <sz val="9"/>
        <color theme="1"/>
        <rFont val="Calibri"/>
        <family val="2"/>
        <scheme val="major"/>
      </rPr>
      <t xml:space="preserve"> Acting in a complex project, programme or portfolio environment and responsible for complex projects within the organisation.
</t>
    </r>
    <r>
      <rPr>
        <b/>
        <sz val="9"/>
        <color theme="1"/>
        <rFont val="Calibri"/>
        <family val="2"/>
        <scheme val="major"/>
      </rPr>
      <t>For Level C:</t>
    </r>
    <r>
      <rPr>
        <sz val="9"/>
        <color theme="1"/>
        <rFont val="Calibri"/>
        <family val="2"/>
        <scheme val="major"/>
      </rPr>
      <t xml:space="preserve"> Acting in a moderate complex project, programme or portfolio environment and responsible in a project management role with moderate complexity within the organisation.
</t>
    </r>
    <r>
      <rPr>
        <i/>
        <sz val="9"/>
        <color theme="1"/>
        <rFont val="Calibri"/>
        <family val="2"/>
        <scheme val="major"/>
      </rPr>
      <t>* Strategic level terminology may vary from organisation to organisation based on size, scope, technology, market driver etc, this will be assessed on a case by case basis.</t>
    </r>
  </si>
  <si>
    <t>Complexity</t>
  </si>
  <si>
    <r>
      <t xml:space="preserve">To support the re-certification of the level applied the applicant must complete the complexity self scoring below:
Level A - very complex sufficient evidence to obtain a minimum score of 32 for each project, programme or portfolio.
Level B - complex - sufficient evidence to obtain a minimum score of 25 for </t>
    </r>
    <r>
      <rPr>
        <b/>
        <sz val="9"/>
        <color rgb="FF000000"/>
        <rFont val="Calibri"/>
        <family val="2"/>
        <scheme val="major"/>
      </rPr>
      <t>each</t>
    </r>
    <r>
      <rPr>
        <sz val="9"/>
        <color rgb="FF000000"/>
        <rFont val="Calibri"/>
        <family val="2"/>
        <scheme val="major"/>
      </rPr>
      <t xml:space="preserve"> project, programme or portfolio.
Level C - moderate complexity - sufficient evidence to obtain a minimum score of 16 for their project in their Executive Summary Report</t>
    </r>
  </si>
  <si>
    <t>Complexity Indicators</t>
  </si>
  <si>
    <t>Criteria for a rating of Complexity: 
Very low (1), Low(2), High (3) or Very High (4)</t>
  </si>
  <si>
    <t>Capability</t>
  </si>
  <si>
    <t>Rating (1,2,3, or 4)</t>
  </si>
  <si>
    <t>Please indicate here example of reference to evidence provided how you meet this complexity indicator</t>
  </si>
  <si>
    <t xml:space="preserve">Objectives and assessment of results (output-related complexity): this indicator covers the complexity originating from vague, exacting, and mutually conflicting goals, objectives, requirements, and expectations.
</t>
  </si>
  <si>
    <t xml:space="preserve">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
</t>
  </si>
  <si>
    <t xml:space="preserve">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
</t>
  </si>
  <si>
    <t xml:space="preserve">Risk and opportunities (risk-related complexity): this indicator covers complexity related to the risk profile(s) and uncertainty levels of the project, program, or portfolio and dependent initiatives.
</t>
  </si>
  <si>
    <t>Context</t>
  </si>
  <si>
    <t>Rating</t>
  </si>
  <si>
    <t xml:space="preserve">Stakeholders and integration (strategy-related complexity): this indicator covers the influence of formal strategy from the sponsoring organisation(s) and the standards, regulations, informal strategies, and politics which may influence the project, program, or portfolio. Other factors may include the importance of outcomes for the organisation; the measure of agreement among stakeholders; the informal power, interests, and resistance surrounding the project, program, or portfolio; and any legal or regulatory requirements.
</t>
  </si>
  <si>
    <t xml:space="preserve">Relations with permanent organisations (organisation-related complexity): this indicator covers the amount and interrelatedness of the interfaces of the project, program, or portfolio with the organisation's systems, structures, reporting, and decision-making processes.
</t>
  </si>
  <si>
    <t xml:space="preserve">Cultural and social context (socio-cultural complexity): this indicator covers complexity resulting from socio-cultural dynamics. These may include interfaces with participants, stakeholders, or organisations from different socio-cultural backgrounds or having to deal with distributed teams.
</t>
  </si>
  <si>
    <t>Management and Leadership</t>
  </si>
  <si>
    <t>Leadership, teamwork, and decisions (team-related complexity): this indicator covers the management and leadership requirements from within the project, program, or portfolio. This indicator focuses on the complexity originating from the relationship with the team(s) and their maturity and hence the vision, guidance, and steering the team requires to deliver.</t>
  </si>
  <si>
    <t xml:space="preserve">Degree of innovation and general conditions (innovation-related complexity): this indicator covers the complexity originating from the degree of technical innovation of the project, program, or portfolio. This indicator may focus on the learning and associated resourcefulness required to innovate and/or work with unfamiliar outcomes, approaches, processes, tools, or methods.
</t>
  </si>
  <si>
    <t xml:space="preserve">Demand for coordination (autonomy-related complexity): this indicator covers the amount of autonomy and responsibility that the project, program, or portfolio manager/leader has been given or has taken/shown. This indicator focuses on coordinating, communicating, promoting, and defending the project, program, or portfolio interests with others.
</t>
  </si>
  <si>
    <t>Overall Complexity Score</t>
  </si>
  <si>
    <t>Meets complexity requirements of Level A</t>
  </si>
  <si>
    <t>&gt;32</t>
  </si>
  <si>
    <t>Meets complexity requirements of Level B</t>
  </si>
  <si>
    <t>&gt;25</t>
  </si>
  <si>
    <t>Meets complexity requirements of Level C</t>
  </si>
  <si>
    <t>&gt;16</t>
  </si>
  <si>
    <t>Does NOT meet Complexity requirements for assessment</t>
  </si>
  <si>
    <t>&lt;16</t>
  </si>
  <si>
    <t>CPD Record</t>
  </si>
  <si>
    <t>Template</t>
  </si>
  <si>
    <t>Using this  Form</t>
  </si>
  <si>
    <t>Name of development activity</t>
  </si>
  <si>
    <t>Description of development activity</t>
  </si>
  <si>
    <t>Dates undertaken</t>
  </si>
  <si>
    <t>Hours claimed</t>
  </si>
  <si>
    <t>CEs covered by activity</t>
  </si>
  <si>
    <t>A summary statement reflecting on the applicants learning from the CPD gained over the period and how they benefitted</t>
  </si>
  <si>
    <t>From</t>
  </si>
  <si>
    <t>To</t>
  </si>
  <si>
    <r>
      <rPr>
        <b/>
        <sz val="9"/>
        <color theme="1"/>
        <rFont val="Calibri"/>
        <family val="2"/>
      </rPr>
      <t xml:space="preserve">˄˄˄ </t>
    </r>
    <r>
      <rPr>
        <b/>
        <sz val="9"/>
        <color theme="1"/>
        <rFont val="Calibri"/>
        <family val="2"/>
        <scheme val="major"/>
      </rPr>
      <t>Insert rows here for more CPD lines of data ˄˄˄</t>
    </r>
  </si>
  <si>
    <t>INTERNAL - Eligibility Check</t>
  </si>
  <si>
    <t>Checklist</t>
  </si>
  <si>
    <t>Application Date</t>
  </si>
  <si>
    <t>Copied from application</t>
  </si>
  <si>
    <t>Certification expiry</t>
  </si>
  <si>
    <t xml:space="preserve"> +/- 6 months</t>
  </si>
  <si>
    <t>Applicant (CERTIFICATE) Name:</t>
  </si>
  <si>
    <t>Level Applied for:</t>
  </si>
  <si>
    <t>Level A/B/C/D</t>
  </si>
  <si>
    <t>Domain Applied for:</t>
  </si>
  <si>
    <t>Project/Programme/Portfolio</t>
  </si>
  <si>
    <t>Australia OR New Zealand</t>
  </si>
  <si>
    <t>Release of info to IPMA:</t>
  </si>
  <si>
    <t>Y/N</t>
  </si>
  <si>
    <t>All Assurances made:</t>
  </si>
  <si>
    <t>Self Assessment made for Level:</t>
  </si>
  <si>
    <r>
      <t xml:space="preserve">Y OK or Not OK </t>
    </r>
    <r>
      <rPr>
        <b/>
        <sz val="9"/>
        <color theme="1"/>
        <rFont val="Calibri"/>
        <family val="2"/>
        <scheme val="major"/>
      </rPr>
      <t>and feedback</t>
    </r>
  </si>
  <si>
    <t>CV included:</t>
  </si>
  <si>
    <t>Experience Complexity completed</t>
  </si>
  <si>
    <t>At least 1, must match CV</t>
  </si>
  <si>
    <t>Number of months completed:</t>
  </si>
  <si>
    <t>MUST BE 30 OR MORE</t>
  </si>
  <si>
    <t>CPD included:</t>
  </si>
  <si>
    <t>Either template or separate</t>
  </si>
  <si>
    <t>Number of hours completed:</t>
  </si>
  <si>
    <t>Additional Information:</t>
  </si>
  <si>
    <t>note as required</t>
  </si>
  <si>
    <t>First reference contacted and response:</t>
  </si>
  <si>
    <t>Y/N - contact date</t>
  </si>
  <si>
    <t>Second reference contacted and response:</t>
  </si>
  <si>
    <t>Signed by Applicant and dated:</t>
  </si>
  <si>
    <t>Accepted to move to assessment?</t>
  </si>
  <si>
    <t>Y/N - If accepted, applicant can move to assessment and final evaluation.</t>
  </si>
  <si>
    <t>Application rejected:</t>
  </si>
  <si>
    <t>Feedback Required.
If an Applicant is rejected (does not meet the eligibility criteria), the Applicant shall be advised by the CB of their options including, but not limited to:
- application for certification at a lower level; or
- provision of additional evidence that would be required to meet the eligibility criteria.</t>
  </si>
  <si>
    <t>Signature:</t>
  </si>
  <si>
    <t>Name</t>
  </si>
  <si>
    <t>Date</t>
  </si>
  <si>
    <t>In order to assess the suitability of the application and pass the assessment, candidates will need to demonstrate: 
For Levels A, B and C - A minimum 80% of applied Knowledge/Skills (defined as Abilities) at the Competence Element (CE).
For Level D - A minimum of 80% Knowledge assessed at the Competence Element (CE) level only.
NOTE: All applicants should consider the Key Competence Indicators (KCI) from the ICB for each CE when completing their self-assessment.</t>
  </si>
  <si>
    <t>Year 1 following Certification:</t>
  </si>
  <si>
    <t>Year 2 following Certification:</t>
  </si>
  <si>
    <t>Year 3 following Certification:</t>
  </si>
  <si>
    <t>Year 4 following Certification:</t>
  </si>
  <si>
    <t>Year 5 following Certification:</t>
  </si>
  <si>
    <t>Total number of hours claimed (minimum 175 hours)</t>
  </si>
  <si>
    <t>Total number of hours claimed (minimum 35 hours)</t>
  </si>
  <si>
    <t>Total hours Year 1</t>
  </si>
  <si>
    <t>Total hours Year 2</t>
  </si>
  <si>
    <t>Total hours Year 3</t>
  </si>
  <si>
    <t>Total hours Year 4</t>
  </si>
  <si>
    <t>Total hours Year 5</t>
  </si>
  <si>
    <t>Copied from Experience &amp; Complexity or OVERRIDE - MUST BE 175 OR MORE</t>
  </si>
  <si>
    <t>must be no less then 80%</t>
  </si>
  <si>
    <t>IPMA-Australia CB allow a tolerance of 20% rebalancing of CPD time between adjacent years
Therefore any cell returning -20% or more will trigger an interview regardless of an adjacent year +20% or more</t>
  </si>
  <si>
    <t>Sense check must be 0% or above</t>
  </si>
  <si>
    <t>Total Hours for year 1</t>
  </si>
  <si>
    <t>Total Hours for year 2</t>
  </si>
  <si>
    <t>Total Hours for year 3</t>
  </si>
  <si>
    <t>Total Hours for year 4</t>
  </si>
  <si>
    <t>Total Hours for year 5</t>
  </si>
  <si>
    <t>Hours</t>
  </si>
  <si>
    <t>%</t>
  </si>
  <si>
    <t>Tolerance</t>
  </si>
  <si>
    <t xml:space="preserve">Applicants for re-certification must evidence 35 hours per annum since the last certification, totalling 175 hours. Applicants must note that this is 35 hours per year not just 175 hours over 5 years. IPMA-Australia CB allow a tolerance of 20% rebalancing of CPD time between adjacent years this is calculated and indicated below. 
This log allows the candidate to record their CPD based on the 5 years following certification. Please refere to the IPMA-Australia-CPD-Guidance for further information on the CPD IPMA-Australia will accept. Based on the certificate expiry date entered on the candidates application the date range for each consecutive year will be populated automatically in the yellow sections.
Applicants must use the log below to record their CPD.
Each CPD record must contain the following information as a minimum:
• Name of development activity
• Description of the activity
• Dates undertaken
• Hours claimed
• Competence Elements (CEs) from IPMA ICB covered by the activity - this must be specific to at least 1 CE
• A summary statement reflecting your learning from the CPD gained over the period and how you benefitted from it.
Note: an interview will be triggered if any year falls below the 35 hour per annum 
</t>
  </si>
  <si>
    <t>Comptenance Element</t>
  </si>
  <si>
    <t>Assessor allocation</t>
  </si>
  <si>
    <t>Lead assessor</t>
  </si>
  <si>
    <t>Co-assessor (if applicable)</t>
  </si>
  <si>
    <t>The primary purpose of this section is to give guidance to Curriculum Vitae requirements and how to provide references.</t>
  </si>
  <si>
    <t>4.5.5. organisation and information</t>
  </si>
  <si>
    <t>4.4.4. Relationships and engagement</t>
  </si>
  <si>
    <t>Bank: Bendigo Bank 
Branch: Parkdale 
BSB: 633000 
Account Name: IPMA Australia Ltd. 
Account Number: 242096378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</si>
</sst>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1">
    <font>
      <sz val="9"/>
      <color theme="1"/>
      <name val="Cambria"/>
      <family val="1"/>
      <scheme val="minor"/>
    </font>
    <font>
      <sz val="10"/>
      <color theme="1"/>
      <name val="Calibri"/>
      <family val="2"/>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sz val="8"/>
      <name val="Calibri"/>
      <family val="2"/>
    </font>
    <font>
      <sz val="12"/>
      <color theme="1"/>
      <name val="Cambria"/>
      <family val="2"/>
      <scheme val="minor"/>
    </font>
    <font>
      <b/>
      <sz val="9"/>
      <color theme="1"/>
      <name val="Calibri"/>
      <family val="2"/>
      <scheme val="major"/>
    </font>
    <font>
      <u/>
      <sz val="12"/>
      <color theme="10"/>
      <name val="Cambria"/>
      <family val="2"/>
      <scheme val="minor"/>
    </font>
    <font>
      <b/>
      <sz val="10"/>
      <color theme="1"/>
      <name val="Calibri"/>
      <family val="2"/>
      <scheme val="major"/>
    </font>
    <font>
      <sz val="10"/>
      <name val="Verdana"/>
      <family val="2"/>
    </font>
    <font>
      <sz val="10"/>
      <color theme="1"/>
      <name val="Calibri"/>
      <family val="2"/>
      <scheme val="major"/>
    </font>
    <font>
      <sz val="11"/>
      <color theme="1"/>
      <name val="Calibri"/>
      <family val="2"/>
      <scheme val="major"/>
    </font>
    <font>
      <b/>
      <sz val="18"/>
      <name val="Calibri"/>
      <family val="2"/>
    </font>
    <font>
      <sz val="9"/>
      <color theme="1"/>
      <name val="Cambria"/>
      <family val="1"/>
      <scheme val="minor"/>
    </font>
    <font>
      <sz val="9"/>
      <color theme="1"/>
      <name val="Calibri"/>
      <family val="2"/>
      <scheme val="major"/>
    </font>
    <font>
      <b/>
      <sz val="10"/>
      <color theme="1"/>
      <name val="Arial"/>
      <family val="2"/>
    </font>
    <font>
      <sz val="12"/>
      <color theme="1"/>
      <name val="Calibri"/>
      <family val="2"/>
      <scheme val="major"/>
    </font>
    <font>
      <u/>
      <sz val="12"/>
      <color indexed="12"/>
      <name val="Palatino"/>
      <family val="1"/>
    </font>
    <font>
      <sz val="12"/>
      <name val="Palatino"/>
      <family val="1"/>
    </font>
    <font>
      <b/>
      <i/>
      <sz val="9"/>
      <color theme="3" tint="0.39997558519241921"/>
      <name val="Calibri"/>
      <family val="2"/>
      <scheme val="major"/>
    </font>
    <font>
      <b/>
      <i/>
      <sz val="12"/>
      <color rgb="FF800000"/>
      <name val="Calibri"/>
      <family val="2"/>
      <scheme val="major"/>
    </font>
    <font>
      <b/>
      <i/>
      <sz val="9"/>
      <color rgb="FF008000"/>
      <name val="Calibri"/>
      <family val="2"/>
      <scheme val="major"/>
    </font>
    <font>
      <sz val="9"/>
      <name val="Calibri"/>
      <family val="2"/>
      <scheme val="major"/>
    </font>
    <font>
      <b/>
      <sz val="9"/>
      <color rgb="FF000000"/>
      <name val="Calibri"/>
      <family val="2"/>
      <scheme val="major"/>
    </font>
    <font>
      <sz val="9"/>
      <color rgb="FF000000"/>
      <name val="Calibri"/>
      <family val="2"/>
      <scheme val="major"/>
    </font>
    <font>
      <sz val="9"/>
      <color rgb="FFE36C0A"/>
      <name val="Calibri"/>
      <family val="2"/>
      <scheme val="major"/>
    </font>
    <font>
      <sz val="9"/>
      <color rgb="FF0000FF"/>
      <name val="Calibri"/>
      <family val="2"/>
      <scheme val="major"/>
    </font>
    <font>
      <b/>
      <sz val="14"/>
      <color theme="1"/>
      <name val="Calibri"/>
      <family val="2"/>
      <scheme val="major"/>
    </font>
    <font>
      <i/>
      <sz val="10"/>
      <color rgb="FF000000"/>
      <name val="Calibri"/>
      <family val="2"/>
      <scheme val="major"/>
    </font>
    <font>
      <u/>
      <sz val="9"/>
      <color theme="10"/>
      <name val="Cambria"/>
      <family val="1"/>
      <scheme val="minor"/>
    </font>
    <font>
      <u/>
      <sz val="9"/>
      <color theme="10"/>
      <name val="Calibri"/>
      <family val="2"/>
      <scheme val="major"/>
    </font>
    <font>
      <b/>
      <sz val="12"/>
      <color rgb="FF000000"/>
      <name val="Calibri"/>
      <family val="2"/>
      <scheme val="major"/>
    </font>
    <font>
      <b/>
      <sz val="10"/>
      <color rgb="FF000000"/>
      <name val="Calibri"/>
      <family val="2"/>
      <scheme val="major"/>
    </font>
    <font>
      <b/>
      <sz val="9"/>
      <name val="Calibri"/>
      <family val="2"/>
      <scheme val="major"/>
    </font>
    <font>
      <vertAlign val="superscript"/>
      <sz val="9"/>
      <color theme="1"/>
      <name val="Calibri"/>
      <family val="2"/>
      <scheme val="major"/>
    </font>
    <font>
      <b/>
      <sz val="12"/>
      <color theme="1"/>
      <name val="Calibri"/>
      <family val="2"/>
      <scheme val="major"/>
    </font>
    <font>
      <b/>
      <sz val="18"/>
      <name val="Calibri"/>
      <family val="2"/>
      <scheme val="major"/>
    </font>
    <font>
      <i/>
      <sz val="12"/>
      <color rgb="FF000000"/>
      <name val="Calibri"/>
      <family val="2"/>
      <scheme val="major"/>
    </font>
    <font>
      <b/>
      <sz val="18"/>
      <color rgb="FF0070C0"/>
      <name val="Calibri"/>
      <family val="2"/>
      <scheme val="major"/>
    </font>
    <font>
      <sz val="9"/>
      <color rgb="FF0070C0"/>
      <name val="Calibri"/>
      <family val="2"/>
      <scheme val="major"/>
    </font>
    <font>
      <b/>
      <sz val="9"/>
      <color theme="2"/>
      <name val="Calibri"/>
      <family val="2"/>
      <scheme val="major"/>
    </font>
    <font>
      <sz val="10"/>
      <color theme="1"/>
      <name val="Arial"/>
      <family val="2"/>
    </font>
    <font>
      <sz val="12"/>
      <color rgb="FF0000FF"/>
      <name val="Calibri"/>
      <family val="2"/>
      <scheme val="major"/>
    </font>
    <font>
      <sz val="9"/>
      <color theme="1"/>
      <name val="Calibri"/>
      <family val="2"/>
    </font>
    <font>
      <b/>
      <sz val="10"/>
      <color rgb="FFFF0000"/>
      <name val="Calibri"/>
      <family val="2"/>
      <scheme val="major"/>
    </font>
    <font>
      <b/>
      <i/>
      <sz val="10"/>
      <color rgb="FFFF0000"/>
      <name val="Calibri"/>
      <family val="2"/>
      <scheme val="major"/>
    </font>
    <font>
      <i/>
      <sz val="10"/>
      <color rgb="FFFF0000"/>
      <name val="Calibri (Headings)"/>
    </font>
    <font>
      <sz val="12"/>
      <color rgb="FF000000"/>
      <name val="Calibri"/>
      <family val="2"/>
      <scheme val="major"/>
    </font>
    <font>
      <b/>
      <sz val="9"/>
      <color theme="10"/>
      <name val="Calibri"/>
      <family val="2"/>
      <scheme val="major"/>
    </font>
    <font>
      <b/>
      <sz val="12"/>
      <color rgb="FF0000FF"/>
      <name val="Calibri"/>
      <family val="2"/>
      <scheme val="major"/>
    </font>
    <font>
      <b/>
      <sz val="12"/>
      <color rgb="FFFF0000"/>
      <name val="Calibri"/>
      <family val="2"/>
      <scheme val="major"/>
    </font>
    <font>
      <sz val="20"/>
      <color rgb="FF0070C0"/>
      <name val="Calibri"/>
      <family val="2"/>
      <scheme val="major"/>
    </font>
    <font>
      <b/>
      <sz val="9"/>
      <color rgb="FF0000FF"/>
      <name val="Calibri"/>
      <family val="2"/>
      <scheme val="major"/>
    </font>
    <font>
      <sz val="9"/>
      <color theme="0"/>
      <name val="Calibri"/>
      <family val="2"/>
      <scheme val="major"/>
    </font>
    <font>
      <i/>
      <sz val="9"/>
      <color theme="1"/>
      <name val="Calibri"/>
      <family val="2"/>
      <scheme val="major"/>
    </font>
    <font>
      <b/>
      <sz val="9"/>
      <color theme="1"/>
      <name val="Calibri"/>
      <family val="2"/>
    </font>
    <font>
      <b/>
      <sz val="20"/>
      <color theme="1"/>
      <name val="Calibri"/>
      <family val="2"/>
      <scheme val="major"/>
    </font>
    <font>
      <sz val="18"/>
      <color rgb="FF0070C0"/>
      <name val="Calibri"/>
      <family val="2"/>
      <scheme val="major"/>
    </font>
    <font>
      <b/>
      <sz val="20"/>
      <color rgb="FF0070C0"/>
      <name val="Brush Script MT"/>
      <family val="4"/>
    </font>
    <font>
      <b/>
      <sz val="11"/>
      <color theme="1"/>
      <name val="Calibri"/>
      <family val="2"/>
      <scheme val="major"/>
    </font>
    <font>
      <sz val="8"/>
      <name val="Cambria"/>
      <family val="1"/>
      <scheme val="minor"/>
    </font>
    <font>
      <b/>
      <sz val="11"/>
      <color theme="1"/>
      <name val="Cambria"/>
      <family val="1"/>
      <scheme val="minor"/>
    </font>
    <font>
      <sz val="14"/>
      <color theme="1"/>
      <name val="Calibri"/>
      <family val="2"/>
      <scheme val="major"/>
    </font>
    <font>
      <b/>
      <i/>
      <sz val="12"/>
      <color theme="3" tint="0.39997558519241921"/>
      <name val="Calibri"/>
      <family val="2"/>
      <scheme val="major"/>
    </font>
    <font>
      <b/>
      <sz val="11"/>
      <color theme="1"/>
      <name val="Calibri"/>
      <family val="2"/>
    </font>
    <font>
      <sz val="11"/>
      <color theme="1"/>
      <name val="Calibri"/>
      <family val="2"/>
    </font>
  </fonts>
  <fills count="15">
    <fill>
      <patternFill patternType="none"/>
    </fill>
    <fill>
      <patternFill patternType="gray125"/>
    </fill>
    <fill>
      <patternFill patternType="solid">
        <fgColor theme="5"/>
        <bgColor indexed="64"/>
      </patternFill>
    </fill>
    <fill>
      <patternFill patternType="solid">
        <fgColor rgb="FFCCEEFF"/>
        <bgColor indexed="64"/>
      </patternFill>
    </fill>
    <fill>
      <patternFill patternType="solid">
        <fgColor rgb="FFDEFECE"/>
        <bgColor indexed="64"/>
      </patternFill>
    </fill>
    <fill>
      <patternFill patternType="solid">
        <fgColor rgb="FFD0AAAA"/>
        <bgColor indexed="64"/>
      </patternFill>
    </fill>
    <fill>
      <patternFill patternType="solid">
        <fgColor rgb="FFFDE9D9"/>
        <bgColor indexed="64"/>
      </patternFill>
    </fill>
    <fill>
      <patternFill patternType="solid">
        <fgColor rgb="FFF3F3F3"/>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9.9978637043366805E-2"/>
        <bgColor indexed="64"/>
      </patternFill>
    </fill>
  </fills>
  <borders count="43">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5">
    <xf numFmtId="0" fontId="0" fillId="0" borderId="0"/>
    <xf numFmtId="0" fontId="18" fillId="0" borderId="0">
      <alignment horizontal="left" vertical="center"/>
    </xf>
    <xf numFmtId="0" fontId="7" fillId="0" borderId="0" applyNumberFormat="0" applyFill="0" applyBorder="0" applyAlignment="0" applyProtection="0"/>
    <xf numFmtId="0" fontId="8" fillId="0" borderId="0" applyNumberFormat="0" applyFill="0" applyBorder="0" applyAlignment="0" applyProtection="0"/>
    <xf numFmtId="0" fontId="17" fillId="0" borderId="0">
      <alignment horizontal="center" vertical="center" wrapText="1"/>
    </xf>
    <xf numFmtId="0" fontId="5" fillId="0" borderId="0">
      <alignment vertical="center"/>
    </xf>
    <xf numFmtId="0" fontId="6" fillId="0" borderId="0">
      <alignment vertical="center"/>
    </xf>
    <xf numFmtId="0" fontId="4" fillId="0" borderId="0">
      <alignment horizontal="justify" vertical="center"/>
    </xf>
    <xf numFmtId="0" fontId="11" fillId="0" borderId="0">
      <alignment horizontal="center" vertical="center" wrapText="1"/>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0" fillId="0" borderId="0"/>
    <xf numFmtId="0" fontId="12" fillId="0" borderId="0" applyNumberFormat="0" applyFill="0" applyBorder="0" applyAlignment="0" applyProtection="0"/>
    <xf numFmtId="0" fontId="14"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9" fillId="0" borderId="1">
      <alignment horizontal="left" vertical="center" wrapText="1"/>
    </xf>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alignment horizontal="left" vertical="center"/>
    </xf>
    <xf numFmtId="0" fontId="20" fillId="0" borderId="0">
      <alignment horizontal="center" vertical="center"/>
    </xf>
    <xf numFmtId="0" fontId="22" fillId="0" borderId="0" applyNumberFormat="0" applyFill="0" applyBorder="0" applyAlignment="0" applyProtection="0">
      <alignment vertical="top"/>
      <protection locked="0"/>
    </xf>
    <xf numFmtId="0" fontId="14" fillId="0" borderId="0"/>
    <xf numFmtId="0" fontId="23" fillId="0" borderId="0"/>
    <xf numFmtId="9" fontId="1"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4" fillId="0" borderId="0" applyNumberFormat="0" applyFill="0" applyBorder="0" applyAlignment="0" applyProtection="0"/>
    <xf numFmtId="0" fontId="46" fillId="0" borderId="0">
      <alignment horizontal="left" vertical="center"/>
    </xf>
    <xf numFmtId="9" fontId="18" fillId="0" borderId="0" applyFont="0" applyFill="0" applyBorder="0" applyAlignment="0" applyProtection="0"/>
  </cellStyleXfs>
  <cellXfs count="303">
    <xf numFmtId="0" fontId="0" fillId="0" borderId="0" xfId="0"/>
    <xf numFmtId="0" fontId="19" fillId="0" borderId="0" xfId="1" applyFont="1" applyAlignment="1">
      <alignment horizontal="center" vertical="center"/>
    </xf>
    <xf numFmtId="0" fontId="19" fillId="0" borderId="0" xfId="1" applyFont="1">
      <alignment horizontal="left" vertical="center"/>
    </xf>
    <xf numFmtId="0" fontId="25" fillId="0" borderId="0" xfId="0" applyFont="1" applyAlignment="1">
      <alignment horizontal="left" vertical="center"/>
    </xf>
    <xf numFmtId="0" fontId="38" fillId="0" borderId="0" xfId="6" applyFont="1">
      <alignment vertical="center"/>
    </xf>
    <xf numFmtId="0" fontId="28" fillId="5" borderId="2" xfId="0" applyFont="1" applyFill="1" applyBorder="1" applyAlignment="1">
      <alignment vertical="center" wrapText="1"/>
    </xf>
    <xf numFmtId="0" fontId="11" fillId="5" borderId="2" xfId="19" applyFont="1" applyFill="1" applyBorder="1" applyAlignment="1">
      <alignment horizontal="left" vertical="top" wrapText="1"/>
    </xf>
    <xf numFmtId="0" fontId="11" fillId="5" borderId="2" xfId="8" applyFill="1" applyBorder="1" applyAlignment="1">
      <alignment horizontal="left" vertical="top" wrapText="1"/>
    </xf>
    <xf numFmtId="0" fontId="41" fillId="0" borderId="0" xfId="4" applyFont="1" applyAlignment="1">
      <alignment horizontal="left" vertical="center"/>
    </xf>
    <xf numFmtId="0" fontId="28" fillId="5" borderId="12" xfId="0" applyFont="1" applyFill="1" applyBorder="1" applyAlignment="1">
      <alignment vertical="center" wrapText="1"/>
    </xf>
    <xf numFmtId="0" fontId="43" fillId="11" borderId="3" xfId="0" applyFont="1" applyFill="1" applyBorder="1" applyAlignment="1" applyProtection="1">
      <alignment horizontal="center" vertical="center" wrapText="1"/>
      <protection locked="0"/>
    </xf>
    <xf numFmtId="0" fontId="43" fillId="11" borderId="12" xfId="0" applyFont="1" applyFill="1" applyBorder="1" applyAlignment="1" applyProtection="1">
      <alignment horizontal="center" vertical="center" wrapText="1"/>
      <protection locked="0"/>
    </xf>
    <xf numFmtId="0" fontId="43" fillId="11" borderId="2"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19" fillId="0" borderId="0" xfId="19" applyFont="1"/>
    <xf numFmtId="0" fontId="21" fillId="0" borderId="0" xfId="19" applyFont="1" applyAlignment="1">
      <alignment horizontal="left" vertical="center"/>
    </xf>
    <xf numFmtId="0" fontId="19" fillId="0" borderId="0" xfId="19" applyFont="1" applyAlignment="1">
      <alignment wrapText="1"/>
    </xf>
    <xf numFmtId="0" fontId="11" fillId="5" borderId="2" xfId="19" applyFont="1" applyFill="1" applyBorder="1" applyAlignment="1">
      <alignment vertical="top" wrapText="1"/>
    </xf>
    <xf numFmtId="0" fontId="28" fillId="5" borderId="2" xfId="0" applyFont="1" applyFill="1" applyBorder="1" applyAlignment="1">
      <alignment vertical="top" wrapText="1"/>
    </xf>
    <xf numFmtId="0" fontId="34" fillId="0" borderId="0" xfId="392" applyProtection="1"/>
    <xf numFmtId="0" fontId="15" fillId="0" borderId="0" xfId="1" applyFont="1">
      <alignment horizontal="left" vertical="center"/>
    </xf>
    <xf numFmtId="0" fontId="49" fillId="5" borderId="2" xfId="0" applyFont="1" applyFill="1" applyBorder="1" applyAlignment="1">
      <alignment vertical="center" wrapText="1"/>
    </xf>
    <xf numFmtId="0" fontId="21" fillId="0" borderId="0" xfId="1" applyFont="1">
      <alignment horizontal="left" vertical="center"/>
    </xf>
    <xf numFmtId="0" fontId="19" fillId="5" borderId="2" xfId="0" applyFont="1" applyFill="1" applyBorder="1" applyAlignment="1">
      <alignment vertical="center" wrapText="1"/>
    </xf>
    <xf numFmtId="0" fontId="19" fillId="5" borderId="3" xfId="0" applyFont="1" applyFill="1" applyBorder="1" applyAlignment="1">
      <alignment vertical="center" wrapText="1"/>
    </xf>
    <xf numFmtId="0" fontId="28" fillId="5" borderId="6" xfId="0" applyFont="1" applyFill="1" applyBorder="1" applyAlignment="1">
      <alignment horizontal="left" vertical="center" wrapText="1"/>
    </xf>
    <xf numFmtId="0" fontId="37" fillId="3" borderId="2" xfId="0" applyFont="1" applyFill="1" applyBorder="1" applyAlignment="1">
      <alignment horizontal="center" vertical="center" wrapText="1"/>
    </xf>
    <xf numFmtId="0" fontId="11" fillId="0" borderId="0" xfId="1" applyFont="1" applyAlignment="1">
      <alignment horizontal="center" vertical="center"/>
    </xf>
    <xf numFmtId="0" fontId="11" fillId="2" borderId="2" xfId="8" applyFill="1" applyBorder="1" applyAlignment="1">
      <alignment horizontal="center" vertical="top" wrapText="1"/>
    </xf>
    <xf numFmtId="0" fontId="13" fillId="0" borderId="11" xfId="8" applyFont="1" applyBorder="1" applyAlignment="1">
      <alignment vertical="center" wrapText="1"/>
    </xf>
    <xf numFmtId="0" fontId="11" fillId="0" borderId="0" xfId="8" applyAlignment="1">
      <alignment horizontal="left" vertical="center" wrapText="1"/>
    </xf>
    <xf numFmtId="0" fontId="19" fillId="0" borderId="0" xfId="19" applyFont="1" applyAlignment="1">
      <alignment vertical="center"/>
    </xf>
    <xf numFmtId="0" fontId="11" fillId="0" borderId="0" xfId="19" applyFont="1" applyAlignment="1">
      <alignment vertical="center"/>
    </xf>
    <xf numFmtId="0" fontId="11" fillId="0" borderId="0" xfId="8" applyAlignment="1">
      <alignment horizontal="left" vertical="center"/>
    </xf>
    <xf numFmtId="1" fontId="19" fillId="0" borderId="0" xfId="1" applyNumberFormat="1" applyFont="1">
      <alignment horizontal="left" vertical="center"/>
    </xf>
    <xf numFmtId="0" fontId="19" fillId="0" borderId="0" xfId="128" applyBorder="1">
      <alignment horizontal="left" vertical="center" wrapText="1"/>
    </xf>
    <xf numFmtId="0" fontId="11" fillId="0" borderId="0" xfId="19" applyFont="1" applyAlignment="1">
      <alignment horizontal="left" vertical="center"/>
    </xf>
    <xf numFmtId="0" fontId="38" fillId="0" borderId="0" xfId="6" applyFont="1" applyAlignment="1">
      <alignment horizontal="left" vertical="center"/>
    </xf>
    <xf numFmtId="0" fontId="19" fillId="0" borderId="0" xfId="1" applyFont="1" applyAlignment="1">
      <alignment horizontal="left" vertical="center" indent="2"/>
    </xf>
    <xf numFmtId="0" fontId="11" fillId="0" borderId="3" xfId="1" applyFont="1" applyBorder="1" applyAlignment="1">
      <alignment horizontal="left" vertical="center" indent="2"/>
    </xf>
    <xf numFmtId="0" fontId="19" fillId="0" borderId="5" xfId="1" applyFont="1" applyBorder="1">
      <alignment horizontal="left" vertical="center"/>
    </xf>
    <xf numFmtId="1" fontId="19" fillId="0" borderId="2" xfId="1" applyNumberFormat="1" applyFont="1" applyBorder="1" applyAlignment="1">
      <alignment horizontal="center" vertical="center"/>
    </xf>
    <xf numFmtId="0" fontId="19" fillId="0" borderId="0" xfId="0" applyFont="1" applyAlignment="1">
      <alignment horizontal="left"/>
    </xf>
    <xf numFmtId="0" fontId="24" fillId="0" borderId="0" xfId="1" applyFont="1">
      <alignment horizontal="left" vertical="center"/>
    </xf>
    <xf numFmtId="164" fontId="19" fillId="0" borderId="0" xfId="1" applyNumberFormat="1" applyFont="1">
      <alignment horizontal="left" vertical="center"/>
    </xf>
    <xf numFmtId="0" fontId="28" fillId="5" borderId="12" xfId="0" applyFont="1" applyFill="1" applyBorder="1" applyAlignment="1">
      <alignment horizontal="left" vertical="center" wrapText="1"/>
    </xf>
    <xf numFmtId="0" fontId="19" fillId="0" borderId="0" xfId="0" applyFont="1" applyAlignment="1">
      <alignment vertical="center"/>
    </xf>
    <xf numFmtId="0" fontId="19" fillId="0" borderId="0" xfId="0" applyFont="1"/>
    <xf numFmtId="0" fontId="47" fillId="11" borderId="2" xfId="393" applyFont="1" applyFill="1" applyBorder="1" applyAlignment="1" applyProtection="1">
      <alignment horizontal="center" vertical="center" wrapText="1"/>
      <protection locked="0"/>
    </xf>
    <xf numFmtId="0" fontId="47" fillId="11" borderId="2" xfId="1" applyFont="1" applyFill="1" applyBorder="1" applyAlignment="1" applyProtection="1">
      <alignment horizontal="center" vertical="center"/>
      <protection locked="0"/>
    </xf>
    <xf numFmtId="0" fontId="43" fillId="11" borderId="8" xfId="0" applyFont="1" applyFill="1" applyBorder="1" applyAlignment="1" applyProtection="1">
      <alignment horizontal="center" vertical="center" wrapText="1"/>
      <protection locked="0"/>
    </xf>
    <xf numFmtId="0" fontId="37" fillId="3" borderId="2" xfId="0" applyFont="1" applyFill="1" applyBorder="1" applyAlignment="1">
      <alignment vertical="center" wrapText="1"/>
    </xf>
    <xf numFmtId="0" fontId="19" fillId="11" borderId="2" xfId="0" applyFont="1" applyFill="1" applyBorder="1" applyAlignment="1" applyProtection="1">
      <alignment horizontal="left" vertical="top" wrapText="1"/>
      <protection locked="0"/>
    </xf>
    <xf numFmtId="0" fontId="19" fillId="11" borderId="12" xfId="0" applyFont="1" applyFill="1" applyBorder="1" applyAlignment="1" applyProtection="1">
      <alignment horizontal="left" vertical="top" wrapText="1"/>
      <protection locked="0"/>
    </xf>
    <xf numFmtId="0" fontId="19" fillId="11" borderId="6" xfId="0" applyFont="1" applyFill="1" applyBorder="1" applyAlignment="1" applyProtection="1">
      <alignment horizontal="left" vertical="top" wrapText="1"/>
      <protection locked="0"/>
    </xf>
    <xf numFmtId="0" fontId="19" fillId="11" borderId="3" xfId="0" applyFont="1" applyFill="1" applyBorder="1" applyAlignment="1" applyProtection="1">
      <alignment horizontal="left" vertical="top" wrapText="1"/>
      <protection locked="0"/>
    </xf>
    <xf numFmtId="14" fontId="27" fillId="0" borderId="2" xfId="19" applyNumberFormat="1" applyFont="1" applyBorder="1" applyAlignment="1" applyProtection="1">
      <alignment horizontal="left" vertical="top" wrapText="1"/>
      <protection locked="0"/>
    </xf>
    <xf numFmtId="0" fontId="27" fillId="0" borderId="2" xfId="19" applyFont="1" applyBorder="1" applyAlignment="1" applyProtection="1">
      <alignment horizontal="left" vertical="top" wrapText="1"/>
      <protection locked="0"/>
    </xf>
    <xf numFmtId="0" fontId="28" fillId="5" borderId="2" xfId="0" applyFont="1" applyFill="1" applyBorder="1" applyAlignment="1">
      <alignment horizontal="left" vertical="center" wrapText="1"/>
    </xf>
    <xf numFmtId="0" fontId="11" fillId="5" borderId="12" xfId="8" applyFill="1" applyBorder="1" applyAlignment="1">
      <alignment horizontal="left" vertical="top" wrapText="1"/>
    </xf>
    <xf numFmtId="0" fontId="19" fillId="0" borderId="0" xfId="1" applyFont="1" applyAlignment="1">
      <alignment horizontal="left" vertical="center" wrapText="1"/>
    </xf>
    <xf numFmtId="0" fontId="13" fillId="0" borderId="0" xfId="359" applyFont="1" applyAlignment="1">
      <alignment vertical="center" wrapText="1"/>
    </xf>
    <xf numFmtId="0" fontId="13" fillId="0" borderId="0" xfId="359" applyFont="1">
      <alignment horizontal="center" vertical="center"/>
    </xf>
    <xf numFmtId="0" fontId="19" fillId="0" borderId="0" xfId="393" applyFont="1">
      <alignment horizontal="left" vertical="center"/>
    </xf>
    <xf numFmtId="0" fontId="11" fillId="5" borderId="2" xfId="8" applyFill="1" applyBorder="1" applyAlignment="1">
      <alignment vertical="top" wrapText="1"/>
    </xf>
    <xf numFmtId="0" fontId="19" fillId="0" borderId="0" xfId="1" applyFont="1" applyAlignment="1">
      <alignment vertical="center"/>
    </xf>
    <xf numFmtId="0" fontId="11" fillId="0" borderId="0" xfId="0" applyFont="1" applyAlignment="1">
      <alignment vertical="center" wrapText="1"/>
    </xf>
    <xf numFmtId="0" fontId="13" fillId="2" borderId="3" xfId="0" applyFont="1" applyFill="1" applyBorder="1" applyAlignment="1">
      <alignment vertical="center" wrapText="1"/>
    </xf>
    <xf numFmtId="0" fontId="13" fillId="2" borderId="2" xfId="0" applyFont="1" applyFill="1" applyBorder="1" applyAlignment="1">
      <alignment vertical="center" wrapText="1"/>
    </xf>
    <xf numFmtId="0" fontId="11" fillId="3" borderId="2" xfId="393" applyFont="1" applyFill="1" applyBorder="1" applyAlignment="1">
      <alignment vertical="top" wrapText="1"/>
    </xf>
    <xf numFmtId="0" fontId="11" fillId="3" borderId="2" xfId="393" applyFont="1" applyFill="1" applyBorder="1" applyAlignment="1">
      <alignment horizontal="left" vertical="top" wrapText="1"/>
    </xf>
    <xf numFmtId="0" fontId="57" fillId="3" borderId="2" xfId="393" applyFont="1" applyFill="1" applyBorder="1" applyAlignment="1">
      <alignment vertical="top" wrapText="1"/>
    </xf>
    <xf numFmtId="0" fontId="24" fillId="0" borderId="0" xfId="0" applyFont="1" applyAlignment="1">
      <alignment vertical="center"/>
    </xf>
    <xf numFmtId="0" fontId="11" fillId="0" borderId="0" xfId="1" applyFont="1">
      <alignment horizontal="left" vertical="center"/>
    </xf>
    <xf numFmtId="0" fontId="40" fillId="0" borderId="20" xfId="1" applyFont="1" applyBorder="1" applyAlignment="1">
      <alignment horizontal="center" vertical="center"/>
    </xf>
    <xf numFmtId="0" fontId="40" fillId="0" borderId="21" xfId="1" applyFont="1" applyBorder="1" applyAlignment="1">
      <alignment vertical="center"/>
    </xf>
    <xf numFmtId="0" fontId="32" fillId="0" borderId="0" xfId="1" applyFont="1" applyAlignment="1">
      <alignment vertical="center"/>
    </xf>
    <xf numFmtId="0" fontId="16" fillId="0" borderId="0" xfId="0" applyFont="1" applyAlignment="1">
      <alignment vertical="center"/>
    </xf>
    <xf numFmtId="0" fontId="19" fillId="13" borderId="2" xfId="1" applyFont="1" applyFill="1" applyBorder="1" applyAlignment="1" applyProtection="1">
      <alignment vertical="top" wrapText="1"/>
      <protection locked="0"/>
    </xf>
    <xf numFmtId="0" fontId="19" fillId="13" borderId="2" xfId="1" applyFont="1" applyFill="1" applyBorder="1" applyAlignment="1" applyProtection="1">
      <alignment horizontal="left" vertical="top" wrapText="1"/>
      <protection locked="0"/>
    </xf>
    <xf numFmtId="0" fontId="19" fillId="13" borderId="2" xfId="1" applyFont="1" applyFill="1" applyBorder="1" applyAlignment="1" applyProtection="1">
      <alignment horizontal="center" vertical="top" wrapText="1"/>
      <protection locked="0"/>
    </xf>
    <xf numFmtId="0" fontId="13" fillId="2" borderId="2" xfId="0" applyFont="1" applyFill="1" applyBorder="1" applyAlignment="1">
      <alignment horizontal="center" vertical="center"/>
    </xf>
    <xf numFmtId="0" fontId="11" fillId="5" borderId="3" xfId="8" applyFill="1" applyBorder="1" applyAlignment="1">
      <alignment vertical="top" wrapText="1"/>
    </xf>
    <xf numFmtId="0" fontId="11" fillId="0" borderId="0" xfId="0" applyFont="1" applyAlignme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3" fillId="2" borderId="2" xfId="0" applyFont="1" applyFill="1" applyBorder="1" applyAlignment="1">
      <alignment vertical="center"/>
    </xf>
    <xf numFmtId="0" fontId="13" fillId="2" borderId="2" xfId="359" applyFont="1" applyFill="1" applyBorder="1" applyAlignment="1">
      <alignment horizontal="center" vertical="center" wrapText="1"/>
    </xf>
    <xf numFmtId="0" fontId="19" fillId="0" borderId="0" xfId="393" applyFont="1" applyAlignment="1">
      <alignment horizontal="center" vertical="center"/>
    </xf>
    <xf numFmtId="14" fontId="58" fillId="0" borderId="0" xfId="1" applyNumberFormat="1" applyFont="1">
      <alignment horizontal="left" vertical="center"/>
    </xf>
    <xf numFmtId="0" fontId="0" fillId="0" borderId="0" xfId="0" applyAlignment="1">
      <alignment vertical="top"/>
    </xf>
    <xf numFmtId="0" fontId="27" fillId="0" borderId="3" xfId="19" applyFont="1" applyBorder="1" applyAlignment="1">
      <alignment vertical="top" wrapText="1"/>
    </xf>
    <xf numFmtId="0" fontId="27" fillId="0" borderId="4" xfId="19" applyFont="1" applyBorder="1" applyAlignment="1">
      <alignment vertical="top" wrapText="1"/>
    </xf>
    <xf numFmtId="0" fontId="28" fillId="5" borderId="12" xfId="0" applyFont="1" applyFill="1" applyBorder="1" applyAlignment="1">
      <alignment vertical="top" wrapText="1"/>
    </xf>
    <xf numFmtId="0" fontId="18" fillId="0" borderId="0" xfId="0" applyFont="1"/>
    <xf numFmtId="14" fontId="19" fillId="0" borderId="3" xfId="1" applyNumberFormat="1" applyFont="1" applyBorder="1" applyAlignment="1" applyProtection="1">
      <alignment horizontal="left" vertical="top" wrapText="1"/>
      <protection locked="0"/>
    </xf>
    <xf numFmtId="0" fontId="19" fillId="11" borderId="2" xfId="0" applyFont="1" applyFill="1" applyBorder="1" applyAlignment="1" applyProtection="1">
      <alignment vertical="top" wrapText="1"/>
      <protection locked="0"/>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40" fillId="11" borderId="4" xfId="0" applyFont="1" applyFill="1" applyBorder="1" applyAlignment="1" applyProtection="1">
      <alignment horizontal="center" vertical="center" wrapText="1"/>
      <protection locked="0"/>
    </xf>
    <xf numFmtId="165" fontId="21" fillId="11" borderId="5" xfId="0" applyNumberFormat="1" applyFont="1" applyFill="1" applyBorder="1" applyAlignment="1" applyProtection="1">
      <alignment horizontal="center" vertical="center" wrapText="1"/>
      <protection locked="0"/>
    </xf>
    <xf numFmtId="0" fontId="32" fillId="11" borderId="2" xfId="0" applyFont="1" applyFill="1" applyBorder="1" applyAlignment="1" applyProtection="1">
      <alignment horizontal="center" vertical="center" wrapText="1"/>
      <protection locked="0"/>
    </xf>
    <xf numFmtId="0" fontId="64" fillId="0" borderId="20" xfId="1" applyFont="1" applyBorder="1" applyAlignment="1">
      <alignment horizontal="center" vertical="center"/>
    </xf>
    <xf numFmtId="0" fontId="64" fillId="0" borderId="21" xfId="1" applyFont="1" applyBorder="1" applyAlignment="1">
      <alignment vertical="center"/>
    </xf>
    <xf numFmtId="0" fontId="64" fillId="0" borderId="0" xfId="1" applyFont="1" applyAlignment="1">
      <alignment vertical="center"/>
    </xf>
    <xf numFmtId="0" fontId="16" fillId="0" borderId="0" xfId="1" applyFont="1">
      <alignment horizontal="left" vertical="center"/>
    </xf>
    <xf numFmtId="14" fontId="32" fillId="0" borderId="2" xfId="0" applyNumberFormat="1" applyFont="1" applyBorder="1" applyAlignment="1">
      <alignment horizontal="center" vertical="center" wrapText="1"/>
    </xf>
    <xf numFmtId="0" fontId="32" fillId="14" borderId="0" xfId="1" applyFont="1" applyFill="1">
      <alignment horizontal="left" vertical="center"/>
    </xf>
    <xf numFmtId="0" fontId="19" fillId="14" borderId="0" xfId="1" applyFont="1" applyFill="1">
      <alignment horizontal="left" vertical="center"/>
    </xf>
    <xf numFmtId="0" fontId="11" fillId="0" borderId="2" xfId="1" applyFont="1" applyBorder="1" applyAlignment="1">
      <alignment horizontal="center" vertical="center"/>
    </xf>
    <xf numFmtId="9" fontId="19" fillId="0" borderId="2" xfId="394" applyFont="1" applyBorder="1" applyAlignment="1">
      <alignment horizontal="left" vertical="center"/>
    </xf>
    <xf numFmtId="0" fontId="11" fillId="5" borderId="6" xfId="8" applyFill="1" applyBorder="1" applyAlignment="1">
      <alignment horizontal="left" vertical="top" wrapText="1"/>
    </xf>
    <xf numFmtId="0" fontId="11" fillId="5" borderId="7" xfId="8" applyFill="1" applyBorder="1" applyAlignment="1">
      <alignment horizontal="left" vertical="top" wrapText="1"/>
    </xf>
    <xf numFmtId="0" fontId="11" fillId="5" borderId="23" xfId="8" applyFill="1" applyBorder="1" applyAlignment="1">
      <alignment horizontal="left" vertical="top" wrapText="1"/>
    </xf>
    <xf numFmtId="0" fontId="11" fillId="5" borderId="26" xfId="8" applyFill="1" applyBorder="1" applyAlignment="1">
      <alignment horizontal="left" vertical="top" wrapText="1"/>
    </xf>
    <xf numFmtId="9" fontId="19" fillId="0" borderId="27" xfId="1" applyNumberFormat="1" applyFont="1" applyBorder="1">
      <alignment horizontal="left" vertical="center"/>
    </xf>
    <xf numFmtId="1" fontId="19" fillId="0" borderId="2" xfId="0" applyNumberFormat="1" applyFont="1" applyBorder="1" applyAlignment="1">
      <alignment horizontal="left" vertical="top" wrapText="1"/>
    </xf>
    <xf numFmtId="9" fontId="64" fillId="0" borderId="30" xfId="1" applyNumberFormat="1" applyFont="1" applyBorder="1">
      <alignment horizontal="left" vertical="center"/>
    </xf>
    <xf numFmtId="0" fontId="66" fillId="0" borderId="0" xfId="0" applyFont="1" applyAlignment="1">
      <alignment vertical="top"/>
    </xf>
    <xf numFmtId="0" fontId="64" fillId="0" borderId="28" xfId="1" applyFont="1" applyBorder="1">
      <alignment horizontal="left" vertical="center"/>
    </xf>
    <xf numFmtId="0" fontId="64" fillId="0" borderId="29" xfId="1" applyFont="1" applyBorder="1">
      <alignment horizontal="left" vertical="center"/>
    </xf>
    <xf numFmtId="0" fontId="19" fillId="11" borderId="7" xfId="0" applyFont="1" applyFill="1" applyBorder="1" applyAlignment="1" applyProtection="1">
      <alignment horizontal="left" vertical="top" wrapText="1"/>
      <protection locked="0"/>
    </xf>
    <xf numFmtId="0" fontId="11" fillId="5" borderId="31" xfId="8" applyFill="1" applyBorder="1" applyAlignment="1">
      <alignment horizontal="left" vertical="top" wrapText="1"/>
    </xf>
    <xf numFmtId="0" fontId="19" fillId="0" borderId="7" xfId="0" applyFont="1" applyBorder="1" applyAlignment="1">
      <alignment horizontal="left" vertical="top" wrapText="1"/>
    </xf>
    <xf numFmtId="0" fontId="19" fillId="0" borderId="32" xfId="0" applyFont="1" applyBorder="1" applyAlignment="1">
      <alignment horizontal="left" vertical="top" wrapText="1"/>
    </xf>
    <xf numFmtId="0" fontId="13" fillId="0" borderId="2" xfId="1" applyFont="1" applyBorder="1" applyAlignment="1">
      <alignment horizontal="center" vertical="center"/>
    </xf>
    <xf numFmtId="9" fontId="15" fillId="0" borderId="2" xfId="394" applyFont="1" applyBorder="1" applyAlignment="1">
      <alignment horizontal="left" vertical="center"/>
    </xf>
    <xf numFmtId="9" fontId="15" fillId="0" borderId="2" xfId="1" applyNumberFormat="1" applyFont="1" applyBorder="1">
      <alignment horizontal="left" vertical="center"/>
    </xf>
    <xf numFmtId="0" fontId="67" fillId="0" borderId="0" xfId="1" applyFont="1">
      <alignment horizontal="left" vertical="center"/>
    </xf>
    <xf numFmtId="9" fontId="32" fillId="0" borderId="2" xfId="1" applyNumberFormat="1" applyFont="1" applyBorder="1">
      <alignment horizontal="left" vertical="center"/>
    </xf>
    <xf numFmtId="0" fontId="40" fillId="0" borderId="0" xfId="1" applyFont="1">
      <alignment horizontal="left" vertical="center"/>
    </xf>
    <xf numFmtId="0" fontId="40" fillId="0" borderId="0" xfId="1" applyFont="1" applyAlignment="1">
      <alignment vertical="center"/>
    </xf>
    <xf numFmtId="0" fontId="40" fillId="0" borderId="0" xfId="0" applyFont="1" applyAlignment="1">
      <alignment vertical="center"/>
    </xf>
    <xf numFmtId="0" fontId="68" fillId="0" borderId="0" xfId="0" applyFont="1" applyAlignment="1">
      <alignment vertical="center"/>
    </xf>
    <xf numFmtId="0" fontId="40" fillId="0" borderId="2" xfId="1" applyFont="1" applyBorder="1" applyAlignment="1">
      <alignment vertical="center"/>
    </xf>
    <xf numFmtId="0" fontId="45" fillId="11" borderId="2" xfId="1" applyFont="1" applyFill="1" applyBorder="1" applyAlignment="1" applyProtection="1">
      <alignment horizontal="center" vertical="center" wrapText="1"/>
      <protection locked="0"/>
    </xf>
    <xf numFmtId="1" fontId="19" fillId="0" borderId="0" xfId="1" applyNumberFormat="1" applyFont="1" applyAlignment="1">
      <alignment horizontal="left" vertical="center" wrapText="1"/>
    </xf>
    <xf numFmtId="0" fontId="19" fillId="0" borderId="0" xfId="19" applyFont="1" applyAlignment="1">
      <alignment horizontal="left" vertical="center" wrapText="1"/>
    </xf>
    <xf numFmtId="0" fontId="19" fillId="13" borderId="2" xfId="1" applyFont="1" applyFill="1" applyBorder="1" applyAlignment="1" applyProtection="1">
      <alignment vertical="center" wrapText="1"/>
      <protection locked="0"/>
    </xf>
    <xf numFmtId="0" fontId="69" fillId="0" borderId="0" xfId="0" applyFont="1"/>
    <xf numFmtId="0" fontId="70" fillId="0" borderId="0" xfId="0" applyFont="1"/>
    <xf numFmtId="0" fontId="19" fillId="0" borderId="24"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0" fillId="0" borderId="3" xfId="1" applyFont="1" applyBorder="1" applyAlignment="1">
      <alignment horizontal="center" vertical="center"/>
    </xf>
    <xf numFmtId="0" fontId="40" fillId="0" borderId="5" xfId="1" applyFont="1" applyBorder="1" applyAlignment="1">
      <alignment horizontal="center" vertical="center"/>
    </xf>
    <xf numFmtId="0" fontId="40" fillId="0" borderId="22" xfId="1" applyFont="1" applyBorder="1" applyAlignment="1">
      <alignment horizontal="center" vertical="center"/>
    </xf>
    <xf numFmtId="0" fontId="36" fillId="6" borderId="3" xfId="0" applyFont="1" applyFill="1" applyBorder="1" applyAlignment="1">
      <alignment horizontal="left" vertical="center" wrapText="1"/>
    </xf>
    <xf numFmtId="0" fontId="36" fillId="6" borderId="5" xfId="0" applyFont="1" applyFill="1" applyBorder="1" applyAlignment="1">
      <alignment horizontal="left" vertical="center" wrapText="1"/>
    </xf>
    <xf numFmtId="0" fontId="36" fillId="6" borderId="4" xfId="0" applyFont="1" applyFill="1" applyBorder="1" applyAlignment="1">
      <alignment horizontal="left" vertical="center" wrapText="1"/>
    </xf>
    <xf numFmtId="0" fontId="29" fillId="0" borderId="2" xfId="0" applyFont="1" applyBorder="1" applyAlignment="1">
      <alignment horizontal="left" vertical="top" wrapText="1"/>
    </xf>
    <xf numFmtId="0" fontId="11" fillId="0" borderId="2" xfId="1" applyFont="1" applyBorder="1" applyAlignment="1">
      <alignment horizontal="center"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64" fillId="0" borderId="3" xfId="1" applyFont="1" applyBorder="1" applyAlignment="1">
      <alignment horizontal="center" vertical="center"/>
    </xf>
    <xf numFmtId="0" fontId="64" fillId="0" borderId="5" xfId="1" applyFont="1" applyBorder="1" applyAlignment="1">
      <alignment horizontal="center" vertical="center"/>
    </xf>
    <xf numFmtId="0" fontId="64" fillId="0" borderId="22" xfId="1" applyFont="1" applyBorder="1" applyAlignment="1">
      <alignment horizontal="center" vertical="center"/>
    </xf>
    <xf numFmtId="0" fontId="32" fillId="14" borderId="13" xfId="1" applyFont="1" applyFill="1" applyBorder="1">
      <alignment horizontal="left" vertical="center"/>
    </xf>
    <xf numFmtId="0" fontId="29" fillId="0" borderId="2" xfId="0" applyFont="1" applyBorder="1" applyAlignment="1">
      <alignment horizontal="left" vertical="center" wrapText="1"/>
    </xf>
    <xf numFmtId="14" fontId="61" fillId="11" borderId="7" xfId="0" applyNumberFormat="1" applyFont="1" applyFill="1" applyBorder="1" applyAlignment="1" applyProtection="1">
      <alignment horizontal="center" vertical="center" wrapText="1"/>
      <protection locked="0"/>
    </xf>
    <xf numFmtId="0" fontId="37" fillId="3" borderId="2" xfId="0" applyFont="1" applyFill="1" applyBorder="1" applyAlignment="1">
      <alignment vertical="center" wrapText="1"/>
    </xf>
    <xf numFmtId="0" fontId="19" fillId="0" borderId="0" xfId="1" applyFont="1" applyAlignment="1">
      <alignment horizontal="left" vertical="center" wrapText="1"/>
    </xf>
    <xf numFmtId="0" fontId="19" fillId="0" borderId="0" xfId="19" applyFont="1" applyAlignment="1">
      <alignment wrapText="1"/>
    </xf>
    <xf numFmtId="0" fontId="11" fillId="11" borderId="3" xfId="0" applyFont="1" applyFill="1" applyBorder="1" applyAlignment="1" applyProtection="1">
      <alignment vertical="center" wrapText="1"/>
      <protection locked="0"/>
    </xf>
    <xf numFmtId="0" fontId="19" fillId="11" borderId="2" xfId="0" applyFont="1" applyFill="1" applyBorder="1" applyAlignment="1" applyProtection="1">
      <alignment horizontal="left" vertical="center" wrapText="1"/>
      <protection locked="0"/>
    </xf>
    <xf numFmtId="0" fontId="19" fillId="11" borderId="3" xfId="0" applyFont="1" applyFill="1" applyBorder="1" applyAlignment="1" applyProtection="1">
      <alignment horizontal="left" vertical="center" wrapText="1"/>
      <protection locked="0"/>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2" borderId="3" xfId="19" applyFont="1" applyFill="1" applyBorder="1" applyAlignment="1">
      <alignment horizontal="left" vertical="center"/>
    </xf>
    <xf numFmtId="0" fontId="37" fillId="3" borderId="1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0" borderId="3" xfId="1" applyFont="1" applyBorder="1">
      <alignment horizontal="left" vertical="center"/>
    </xf>
    <xf numFmtId="0" fontId="56" fillId="11" borderId="2" xfId="1" applyFont="1" applyFill="1" applyBorder="1" applyAlignment="1" applyProtection="1">
      <alignment horizontal="center" vertical="center"/>
      <protection locked="0"/>
    </xf>
    <xf numFmtId="0" fontId="36" fillId="6" borderId="2" xfId="0" applyFont="1" applyFill="1" applyBorder="1" applyAlignment="1">
      <alignment horizontal="center" vertical="center" wrapText="1"/>
    </xf>
    <xf numFmtId="0" fontId="28" fillId="4" borderId="2" xfId="0" applyFont="1" applyFill="1" applyBorder="1" applyAlignment="1">
      <alignment vertical="center" wrapText="1"/>
    </xf>
    <xf numFmtId="0" fontId="28" fillId="4" borderId="6" xfId="0" applyFont="1" applyFill="1" applyBorder="1" applyAlignment="1">
      <alignment vertical="center" wrapText="1"/>
    </xf>
    <xf numFmtId="0" fontId="19" fillId="0" borderId="1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53" fillId="7" borderId="2" xfId="392" applyFont="1" applyFill="1" applyBorder="1" applyAlignment="1" applyProtection="1">
      <alignment horizontal="center" vertical="center" wrapText="1"/>
    </xf>
    <xf numFmtId="0" fontId="37" fillId="3" borderId="2" xfId="0" applyFont="1" applyFill="1" applyBorder="1" applyAlignment="1">
      <alignment horizontal="left" vertical="center" wrapText="1"/>
    </xf>
    <xf numFmtId="0" fontId="37" fillId="3" borderId="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 xfId="8" applyFill="1" applyBorder="1" applyAlignment="1">
      <alignment horizontal="center" vertical="top" wrapText="1"/>
    </xf>
    <xf numFmtId="0" fontId="11" fillId="2" borderId="3" xfId="8" applyFill="1" applyBorder="1" applyAlignment="1">
      <alignment horizontal="left" vertical="center"/>
    </xf>
    <xf numFmtId="0" fontId="19" fillId="5" borderId="6" xfId="0" applyFont="1" applyFill="1" applyBorder="1" applyAlignment="1">
      <alignment horizontal="left" vertical="center" wrapText="1"/>
    </xf>
    <xf numFmtId="0" fontId="19" fillId="0" borderId="2" xfId="0" applyFont="1" applyBorder="1" applyAlignment="1">
      <alignment horizontal="left" vertical="top" wrapText="1"/>
    </xf>
    <xf numFmtId="0" fontId="35" fillId="0" borderId="14" xfId="392" applyFont="1" applyBorder="1" applyAlignment="1" applyProtection="1">
      <alignment horizontal="left" vertical="top" wrapText="1"/>
    </xf>
    <xf numFmtId="0" fontId="35" fillId="0" borderId="7" xfId="392" applyFont="1" applyBorder="1" applyAlignment="1" applyProtection="1">
      <alignment horizontal="left" vertical="top" wrapText="1"/>
    </xf>
    <xf numFmtId="0" fontId="11" fillId="5" borderId="12" xfId="8" applyFill="1" applyBorder="1" applyAlignment="1">
      <alignment horizontal="left" vertical="top" wrapText="1"/>
    </xf>
    <xf numFmtId="0" fontId="50" fillId="0" borderId="2" xfId="0" applyFont="1" applyBorder="1" applyAlignment="1">
      <alignment horizontal="center" vertical="center" wrapText="1"/>
    </xf>
    <xf numFmtId="0" fontId="26" fillId="0" borderId="0" xfId="21" applyFont="1" applyAlignment="1">
      <alignment horizontal="center"/>
    </xf>
    <xf numFmtId="0" fontId="19" fillId="0" borderId="3" xfId="1" applyFont="1" applyBorder="1" applyAlignment="1">
      <alignment horizontal="left" vertical="top" wrapText="1"/>
    </xf>
    <xf numFmtId="0" fontId="35" fillId="0" borderId="4" xfId="392" applyFont="1" applyBorder="1" applyAlignment="1" applyProtection="1">
      <alignment horizontal="left" vertical="top" wrapText="1"/>
    </xf>
    <xf numFmtId="0" fontId="35" fillId="0" borderId="2" xfId="392" applyFont="1" applyBorder="1" applyAlignment="1" applyProtection="1">
      <alignment horizontal="left" vertical="top" wrapText="1"/>
    </xf>
    <xf numFmtId="0" fontId="19" fillId="0" borderId="2" xfId="0" applyFont="1" applyBorder="1" applyAlignment="1">
      <alignment horizontal="left" vertical="center" wrapText="1"/>
    </xf>
    <xf numFmtId="0" fontId="28" fillId="5" borderId="3" xfId="0" applyFont="1" applyFill="1" applyBorder="1" applyAlignment="1">
      <alignment vertical="center" wrapText="1"/>
    </xf>
    <xf numFmtId="0" fontId="19" fillId="0" borderId="6" xfId="0" applyFont="1" applyBorder="1" applyAlignment="1">
      <alignment horizontal="left" vertical="center" wrapText="1"/>
    </xf>
    <xf numFmtId="0" fontId="35" fillId="0" borderId="14" xfId="392" applyFont="1" applyFill="1" applyBorder="1" applyAlignment="1" applyProtection="1">
      <alignment horizontal="left" vertical="center" wrapText="1"/>
    </xf>
    <xf numFmtId="0" fontId="35" fillId="0" borderId="7" xfId="392" applyFont="1" applyFill="1" applyBorder="1" applyAlignment="1" applyProtection="1">
      <alignment horizontal="left" vertical="center" wrapText="1"/>
    </xf>
    <xf numFmtId="0" fontId="11" fillId="11" borderId="7" xfId="0" applyFont="1" applyFill="1" applyBorder="1" applyAlignment="1" applyProtection="1">
      <alignment horizontal="left" vertical="center" wrapText="1"/>
      <protection locked="0"/>
    </xf>
    <xf numFmtId="0" fontId="27" fillId="0" borderId="2" xfId="19" applyFont="1" applyBorder="1" applyAlignment="1">
      <alignment horizontal="left" vertical="top" wrapText="1"/>
    </xf>
    <xf numFmtId="0" fontId="29" fillId="11" borderId="6" xfId="0" applyFont="1" applyFill="1" applyBorder="1" applyAlignment="1">
      <alignment horizontal="left" vertical="center" wrapText="1"/>
    </xf>
    <xf numFmtId="0" fontId="19" fillId="0" borderId="6" xfId="0" applyFont="1" applyBorder="1" applyAlignment="1">
      <alignment horizontal="left" vertical="top" wrapText="1"/>
    </xf>
    <xf numFmtId="0" fontId="28" fillId="5" borderId="2" xfId="0" applyFont="1" applyFill="1" applyBorder="1" applyAlignment="1">
      <alignment horizontal="left" vertical="center" wrapText="1"/>
    </xf>
    <xf numFmtId="0" fontId="11" fillId="2" borderId="3" xfId="8" applyFill="1" applyBorder="1" applyAlignment="1">
      <alignment horizontal="left" vertical="top" wrapText="1"/>
    </xf>
    <xf numFmtId="0" fontId="19" fillId="11" borderId="2" xfId="19" applyFont="1" applyFill="1" applyBorder="1" applyAlignment="1" applyProtection="1">
      <alignment horizontal="left" vertical="center" wrapText="1"/>
      <protection locked="0"/>
    </xf>
    <xf numFmtId="0" fontId="19" fillId="2" borderId="3" xfId="19" applyFont="1" applyFill="1" applyBorder="1" applyAlignment="1">
      <alignment horizontal="left" vertical="center" wrapText="1"/>
    </xf>
    <xf numFmtId="0" fontId="40" fillId="0" borderId="2"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165" fontId="62" fillId="11" borderId="2" xfId="0" applyNumberFormat="1" applyFont="1" applyFill="1" applyBorder="1" applyAlignment="1" applyProtection="1">
      <alignment horizontal="center" vertical="center" wrapText="1"/>
      <protection locked="0"/>
    </xf>
    <xf numFmtId="0" fontId="63" fillId="11" borderId="2" xfId="0" applyFont="1" applyFill="1" applyBorder="1" applyAlignment="1" applyProtection="1">
      <alignment horizontal="center" vertical="center" wrapText="1"/>
      <protection locked="0"/>
    </xf>
    <xf numFmtId="0" fontId="19" fillId="0" borderId="2" xfId="1" applyFont="1" applyBorder="1">
      <alignment horizontal="left" vertical="center"/>
    </xf>
    <xf numFmtId="0" fontId="37" fillId="3" borderId="5" xfId="0" applyFont="1" applyFill="1" applyBorder="1" applyAlignment="1">
      <alignment horizontal="left" vertical="center" wrapText="1"/>
    </xf>
    <xf numFmtId="0" fontId="29" fillId="11" borderId="2" xfId="0" applyFont="1" applyFill="1" applyBorder="1" applyAlignment="1" applyProtection="1">
      <alignment horizontal="left" vertical="center" wrapText="1"/>
      <protection locked="0"/>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6" xfId="1" applyFont="1" applyBorder="1">
      <alignment horizontal="left" vertical="center"/>
    </xf>
    <xf numFmtId="0" fontId="13" fillId="2" borderId="3" xfId="0" applyFont="1" applyFill="1" applyBorder="1" applyAlignment="1">
      <alignment horizontal="left" vertical="center"/>
    </xf>
    <xf numFmtId="0" fontId="44" fillId="11" borderId="3" xfId="0" applyFont="1" applyFill="1" applyBorder="1" applyAlignment="1" applyProtection="1">
      <alignment horizontal="left" vertical="center" wrapText="1"/>
      <protection locked="0"/>
    </xf>
    <xf numFmtId="0" fontId="28" fillId="4" borderId="3" xfId="0" applyFont="1" applyFill="1" applyBorder="1" applyAlignment="1">
      <alignment horizontal="left" vertical="center" wrapText="1"/>
    </xf>
    <xf numFmtId="0" fontId="28" fillId="3" borderId="2" xfId="0" applyFont="1" applyFill="1" applyBorder="1" applyAlignment="1">
      <alignment vertical="center" wrapText="1"/>
    </xf>
    <xf numFmtId="0" fontId="19" fillId="0" borderId="2" xfId="1" applyFont="1" applyBorder="1" applyAlignment="1">
      <alignment horizontal="left" vertical="top" wrapText="1"/>
    </xf>
    <xf numFmtId="0" fontId="31" fillId="11" borderId="3" xfId="1" applyFont="1" applyFill="1" applyBorder="1" applyProtection="1">
      <alignment horizontal="left" vertical="center"/>
      <protection locked="0"/>
    </xf>
    <xf numFmtId="0" fontId="40" fillId="0" borderId="2" xfId="1" applyFont="1" applyBorder="1" applyAlignment="1">
      <alignment horizontal="center" vertical="center"/>
    </xf>
    <xf numFmtId="0" fontId="40" fillId="0" borderId="6" xfId="1" applyFont="1" applyBorder="1" applyAlignment="1">
      <alignment horizontal="center" vertical="center"/>
    </xf>
    <xf numFmtId="0" fontId="40" fillId="0" borderId="12" xfId="1" applyFont="1" applyBorder="1" applyAlignment="1">
      <alignment horizontal="center" vertical="center"/>
    </xf>
    <xf numFmtId="0" fontId="32" fillId="0" borderId="12" xfId="1" applyFont="1" applyBorder="1" applyAlignment="1">
      <alignment horizontal="center" vertical="center"/>
    </xf>
    <xf numFmtId="0" fontId="32" fillId="0" borderId="9" xfId="1" applyFont="1" applyBorder="1" applyAlignment="1">
      <alignment horizontal="center" vertical="center"/>
    </xf>
    <xf numFmtId="0" fontId="32" fillId="0" borderId="10" xfId="1" applyFont="1" applyBorder="1" applyAlignment="1">
      <alignment horizontal="center" vertical="center"/>
    </xf>
    <xf numFmtId="0" fontId="32" fillId="0" borderId="0" xfId="1" applyFont="1" applyAlignment="1">
      <alignment horizontal="center" vertical="center"/>
    </xf>
    <xf numFmtId="0" fontId="32" fillId="0" borderId="16" xfId="1" applyFont="1" applyBorder="1" applyAlignment="1">
      <alignment horizontal="center" vertical="center"/>
    </xf>
    <xf numFmtId="0" fontId="32" fillId="0" borderId="13" xfId="1" applyFont="1" applyBorder="1" applyAlignment="1">
      <alignment horizontal="center" vertical="center"/>
    </xf>
    <xf numFmtId="0" fontId="32" fillId="0" borderId="15" xfId="1" applyFont="1" applyBorder="1" applyAlignment="1">
      <alignment horizontal="center" vertical="center"/>
    </xf>
    <xf numFmtId="0" fontId="11" fillId="0" borderId="2" xfId="1" applyFont="1" applyBorder="1">
      <alignment horizontal="left" vertical="center"/>
    </xf>
    <xf numFmtId="0" fontId="11" fillId="0" borderId="3" xfId="1" applyFont="1" applyBorder="1">
      <alignment horizontal="left" vertical="center"/>
    </xf>
    <xf numFmtId="0" fontId="11" fillId="8" borderId="2" xfId="1" applyFont="1" applyFill="1" applyBorder="1" applyAlignment="1">
      <alignment horizontal="center" vertical="center"/>
    </xf>
    <xf numFmtId="0" fontId="11" fillId="9" borderId="2" xfId="1" applyFont="1" applyFill="1" applyBorder="1" applyAlignment="1">
      <alignment horizontal="center" vertical="center"/>
    </xf>
    <xf numFmtId="0" fontId="11" fillId="10" borderId="2" xfId="1" applyFont="1" applyFill="1" applyBorder="1" applyAlignment="1">
      <alignment horizontal="center" vertical="center"/>
    </xf>
    <xf numFmtId="0" fontId="11" fillId="12" borderId="2" xfId="1" applyFont="1" applyFill="1" applyBorder="1" applyAlignment="1">
      <alignment horizontal="center" vertical="center"/>
    </xf>
    <xf numFmtId="0" fontId="13" fillId="3" borderId="3" xfId="359" applyFont="1" applyFill="1" applyBorder="1" applyAlignment="1">
      <alignment horizontal="center" vertical="center" wrapText="1"/>
    </xf>
    <xf numFmtId="0" fontId="13" fillId="3" borderId="5" xfId="359" applyFont="1" applyFill="1" applyBorder="1" applyAlignment="1">
      <alignment horizontal="center" vertical="center" wrapText="1"/>
    </xf>
    <xf numFmtId="0" fontId="13" fillId="3" borderId="4" xfId="359" applyFont="1" applyFill="1" applyBorder="1" applyAlignment="1">
      <alignment horizontal="center" vertical="center" wrapText="1"/>
    </xf>
    <xf numFmtId="0" fontId="13" fillId="2" borderId="2" xfId="0" applyFont="1" applyFill="1" applyBorder="1" applyAlignment="1">
      <alignment horizontal="left" vertical="center"/>
    </xf>
    <xf numFmtId="0" fontId="19" fillId="0" borderId="2" xfId="393" applyFont="1" applyBorder="1" applyAlignment="1">
      <alignment horizontal="left" vertical="top" wrapText="1"/>
    </xf>
    <xf numFmtId="0" fontId="31" fillId="11" borderId="3" xfId="393" applyFont="1" applyFill="1" applyBorder="1" applyAlignment="1" applyProtection="1">
      <alignment horizontal="left" vertical="top" wrapText="1"/>
      <protection locked="0"/>
    </xf>
    <xf numFmtId="0" fontId="19" fillId="0" borderId="3" xfId="0" applyFont="1" applyBorder="1" applyAlignment="1">
      <alignment horizontal="left" vertical="top" wrapText="1"/>
    </xf>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0" fontId="31" fillId="11" borderId="3" xfId="0" applyFont="1" applyFill="1" applyBorder="1" applyAlignment="1" applyProtection="1">
      <alignment horizontal="left" vertical="top" wrapText="1"/>
      <protection locked="0"/>
    </xf>
    <xf numFmtId="0" fontId="31" fillId="11" borderId="5" xfId="0" applyFont="1" applyFill="1" applyBorder="1" applyAlignment="1" applyProtection="1">
      <alignment horizontal="left" vertical="top" wrapText="1"/>
      <protection locked="0"/>
    </xf>
    <xf numFmtId="0" fontId="31" fillId="11" borderId="4" xfId="0" applyFont="1" applyFill="1" applyBorder="1" applyAlignment="1" applyProtection="1">
      <alignment horizontal="left" vertical="top" wrapText="1"/>
      <protection locked="0"/>
    </xf>
    <xf numFmtId="0" fontId="29" fillId="0" borderId="3" xfId="0" applyFont="1" applyBorder="1" applyAlignment="1">
      <alignment horizontal="left" vertical="top" wrapText="1"/>
    </xf>
    <xf numFmtId="0" fontId="13" fillId="3" borderId="2" xfId="359" applyFont="1" applyFill="1" applyBorder="1" applyAlignment="1">
      <alignment horizontal="left" vertical="center" wrapText="1"/>
    </xf>
    <xf numFmtId="0" fontId="13" fillId="2" borderId="2" xfId="359"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4" xfId="0" applyFont="1" applyFill="1" applyBorder="1" applyAlignment="1">
      <alignment horizontal="center" vertical="center"/>
    </xf>
    <xf numFmtId="0" fontId="13" fillId="11" borderId="3" xfId="0" applyFont="1" applyFill="1" applyBorder="1" applyAlignment="1" applyProtection="1">
      <alignment horizontal="left" vertical="center"/>
      <protection locked="0"/>
    </xf>
    <xf numFmtId="0" fontId="13" fillId="11" borderId="5" xfId="0" applyFont="1" applyFill="1" applyBorder="1" applyAlignment="1" applyProtection="1">
      <alignment horizontal="left" vertical="center"/>
      <protection locked="0"/>
    </xf>
    <xf numFmtId="0" fontId="13" fillId="11" borderId="4" xfId="0" applyFont="1" applyFill="1" applyBorder="1" applyAlignment="1" applyProtection="1">
      <alignment horizontal="left" vertical="center"/>
      <protection locked="0"/>
    </xf>
    <xf numFmtId="14" fontId="13" fillId="11" borderId="3" xfId="0" applyNumberFormat="1" applyFont="1" applyFill="1" applyBorder="1" applyAlignment="1" applyProtection="1">
      <alignment horizontal="left" vertical="center"/>
      <protection locked="0"/>
    </xf>
    <xf numFmtId="14" fontId="13" fillId="11" borderId="5" xfId="0" applyNumberFormat="1" applyFont="1" applyFill="1" applyBorder="1" applyAlignment="1" applyProtection="1">
      <alignment horizontal="left" vertical="center"/>
      <protection locked="0"/>
    </xf>
    <xf numFmtId="14" fontId="13" fillId="11" borderId="4" xfId="0" applyNumberFormat="1" applyFont="1" applyFill="1" applyBorder="1" applyAlignment="1" applyProtection="1">
      <alignment horizontal="left" vertical="center"/>
      <protection locked="0"/>
    </xf>
    <xf numFmtId="1" fontId="13" fillId="0" borderId="3" xfId="0" applyNumberFormat="1" applyFont="1" applyBorder="1" applyAlignment="1">
      <alignment horizontal="left" vertical="center"/>
    </xf>
    <xf numFmtId="1" fontId="13" fillId="0" borderId="5" xfId="0" applyNumberFormat="1" applyFont="1" applyBorder="1" applyAlignment="1">
      <alignment horizontal="left" vertical="center"/>
    </xf>
    <xf numFmtId="1" fontId="13" fillId="0" borderId="4" xfId="0" applyNumberFormat="1" applyFont="1" applyBorder="1" applyAlignment="1">
      <alignment horizontal="left" vertical="center"/>
    </xf>
    <xf numFmtId="0" fontId="13" fillId="2" borderId="5" xfId="0" applyFont="1" applyFill="1" applyBorder="1" applyAlignment="1">
      <alignment horizontal="left" vertical="center"/>
    </xf>
    <xf numFmtId="0" fontId="13" fillId="2" borderId="4" xfId="0" applyFont="1" applyFill="1" applyBorder="1" applyAlignment="1">
      <alignment horizontal="left" vertical="center"/>
    </xf>
    <xf numFmtId="0" fontId="11" fillId="5" borderId="6" xfId="8" applyFill="1" applyBorder="1" applyAlignment="1">
      <alignment horizontal="left" vertical="center" wrapText="1"/>
    </xf>
    <xf numFmtId="0" fontId="11" fillId="5" borderId="7" xfId="8" applyFill="1" applyBorder="1" applyAlignment="1">
      <alignment horizontal="left" vertical="center" wrapText="1"/>
    </xf>
    <xf numFmtId="0" fontId="19" fillId="14" borderId="33" xfId="1" applyFont="1" applyFill="1" applyBorder="1" applyAlignment="1">
      <alignment horizontal="center" vertical="center" wrapText="1"/>
    </xf>
    <xf numFmtId="0" fontId="19" fillId="14" borderId="34" xfId="1" applyFont="1" applyFill="1" applyBorder="1" applyAlignment="1">
      <alignment horizontal="center" vertical="center" wrapText="1"/>
    </xf>
    <xf numFmtId="0" fontId="19" fillId="14" borderId="35" xfId="1" applyFont="1" applyFill="1" applyBorder="1" applyAlignment="1">
      <alignment horizontal="center" vertical="center" wrapText="1"/>
    </xf>
    <xf numFmtId="0" fontId="19" fillId="14" borderId="21" xfId="1" applyFont="1" applyFill="1" applyBorder="1" applyAlignment="1">
      <alignment horizontal="center" vertical="center" wrapText="1"/>
    </xf>
    <xf numFmtId="0" fontId="19" fillId="14" borderId="0" xfId="1" applyFont="1" applyFill="1" applyAlignment="1">
      <alignment horizontal="center" vertical="center" wrapText="1"/>
    </xf>
    <xf numFmtId="0" fontId="19" fillId="14" borderId="36" xfId="1" applyFont="1" applyFill="1" applyBorder="1" applyAlignment="1">
      <alignment horizontal="center" vertical="center" wrapText="1"/>
    </xf>
    <xf numFmtId="0" fontId="19" fillId="14" borderId="37" xfId="1" applyFont="1" applyFill="1" applyBorder="1" applyAlignment="1">
      <alignment horizontal="center" vertical="center" wrapText="1"/>
    </xf>
    <xf numFmtId="0" fontId="19" fillId="14" borderId="38" xfId="1" applyFont="1" applyFill="1" applyBorder="1" applyAlignment="1">
      <alignment horizontal="center" vertical="center" wrapText="1"/>
    </xf>
    <xf numFmtId="0" fontId="19" fillId="14" borderId="39" xfId="1" applyFont="1" applyFill="1" applyBorder="1" applyAlignment="1">
      <alignment horizontal="center" vertical="center" wrapText="1"/>
    </xf>
    <xf numFmtId="0" fontId="64" fillId="14" borderId="40" xfId="0" applyFont="1" applyFill="1" applyBorder="1" applyAlignment="1">
      <alignment horizontal="center" vertical="top"/>
    </xf>
    <xf numFmtId="0" fontId="64" fillId="14" borderId="41" xfId="0" applyFont="1" applyFill="1" applyBorder="1" applyAlignment="1">
      <alignment horizontal="center" vertical="top"/>
    </xf>
    <xf numFmtId="0" fontId="64" fillId="14" borderId="42" xfId="0" applyFont="1" applyFill="1" applyBorder="1" applyAlignment="1">
      <alignment horizontal="center" vertical="top"/>
    </xf>
    <xf numFmtId="0" fontId="27" fillId="0" borderId="3" xfId="19" applyFont="1" applyBorder="1" applyAlignment="1">
      <alignment horizontal="left" vertical="top" wrapText="1"/>
    </xf>
    <xf numFmtId="0" fontId="27" fillId="0" borderId="4" xfId="19" applyFont="1" applyBorder="1" applyAlignment="1">
      <alignment horizontal="left" vertical="top" wrapText="1"/>
    </xf>
    <xf numFmtId="14" fontId="19" fillId="0" borderId="3" xfId="1" applyNumberFormat="1" applyFont="1" applyBorder="1" applyAlignment="1">
      <alignment horizontal="left" vertical="top" wrapText="1"/>
    </xf>
    <xf numFmtId="14" fontId="19" fillId="0" borderId="4" xfId="1" applyNumberFormat="1" applyFont="1" applyBorder="1" applyAlignment="1">
      <alignment horizontal="left" vertical="top" wrapText="1"/>
    </xf>
    <xf numFmtId="0" fontId="19" fillId="0" borderId="2" xfId="0" applyFont="1" applyBorder="1" applyAlignment="1" applyProtection="1">
      <alignment horizontal="left" vertical="top" wrapText="1"/>
      <protection locked="0"/>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0" fontId="19" fillId="0" borderId="12" xfId="0" applyFont="1" applyBorder="1" applyAlignment="1">
      <alignment horizontal="left" vertical="top" wrapText="1"/>
    </xf>
    <xf numFmtId="0" fontId="19" fillId="0" borderId="10" xfId="0" applyFont="1" applyBorder="1" applyAlignment="1">
      <alignment horizontal="left" vertical="top" wrapText="1"/>
    </xf>
    <xf numFmtId="0" fontId="19" fillId="0" borderId="0" xfId="1" applyFont="1" applyAlignment="1">
      <alignment horizontal="center" vertical="center"/>
    </xf>
    <xf numFmtId="0" fontId="19" fillId="0" borderId="13" xfId="1" applyFont="1" applyBorder="1" applyAlignment="1">
      <alignment horizontal="center" vertical="center"/>
    </xf>
  </cellXfs>
  <cellStyles count="395">
    <cellStyle name="Followed Hyperlink" xfId="132" builtinId="9" hidden="1"/>
    <cellStyle name="Followed Hyperlink" xfId="80" builtinId="9" hidden="1"/>
    <cellStyle name="Followed Hyperlink" xfId="100" builtinId="9" hidden="1"/>
    <cellStyle name="Followed Hyperlink" xfId="86" builtinId="9" hidden="1"/>
    <cellStyle name="Followed Hyperlink" xfId="62" builtinId="9" hidden="1"/>
    <cellStyle name="Followed Hyperlink" xfId="54" builtinId="9" hidden="1"/>
    <cellStyle name="Followed Hyperlink" xfId="78" builtinId="9" hidden="1"/>
    <cellStyle name="Followed Hyperlink" xfId="104" builtinId="9" hidden="1"/>
    <cellStyle name="Followed Hyperlink" xfId="82" builtinId="9" hidden="1"/>
    <cellStyle name="Followed Hyperlink" xfId="126" builtinId="9" hidden="1"/>
    <cellStyle name="Followed Hyperlink" xfId="188" builtinId="9" hidden="1"/>
    <cellStyle name="Followed Hyperlink" xfId="252" builtinId="9" hidden="1"/>
    <cellStyle name="Followed Hyperlink" xfId="316" builtinId="9" hidden="1"/>
    <cellStyle name="Followed Hyperlink" xfId="355" builtinId="9" hidden="1"/>
    <cellStyle name="Followed Hyperlink" xfId="390" builtinId="9" hidden="1"/>
    <cellStyle name="Followed Hyperlink" xfId="352" builtinId="9" hidden="1"/>
    <cellStyle name="Followed Hyperlink" xfId="310" builtinId="9" hidden="1"/>
    <cellStyle name="Followed Hyperlink" xfId="246" builtinId="9" hidden="1"/>
    <cellStyle name="Followed Hyperlink" xfId="182" builtinId="9" hidden="1"/>
    <cellStyle name="Followed Hyperlink" xfId="123" builtinId="9" hidden="1"/>
    <cellStyle name="Followed Hyperlink" xfId="91" builtinId="9" hidden="1"/>
    <cellStyle name="Followed Hyperlink" xfId="59" builtinId="9" hidden="1"/>
    <cellStyle name="Followed Hyperlink" xfId="41" builtinId="9" hidden="1"/>
    <cellStyle name="Followed Hyperlink" xfId="26" builtinId="9" hidden="1"/>
    <cellStyle name="Followed Hyperlink" xfId="27" builtinId="9" hidden="1"/>
    <cellStyle name="Followed Hyperlink" xfId="34" builtinId="9" hidden="1"/>
    <cellStyle name="Followed Hyperlink" xfId="69" builtinId="9" hidden="1"/>
    <cellStyle name="Followed Hyperlink" xfId="101" builtinId="9" hidden="1"/>
    <cellStyle name="Followed Hyperlink" xfId="138" builtinId="9" hidden="1"/>
    <cellStyle name="Followed Hyperlink" xfId="202" builtinId="9" hidden="1"/>
    <cellStyle name="Followed Hyperlink" xfId="266" builtinId="9" hidden="1"/>
    <cellStyle name="Followed Hyperlink" xfId="330" builtinId="9" hidden="1"/>
    <cellStyle name="Followed Hyperlink" xfId="368" builtinId="9" hidden="1"/>
    <cellStyle name="Followed Hyperlink" xfId="383" builtinId="9" hidden="1"/>
    <cellStyle name="Followed Hyperlink" xfId="345" builtinId="9" hidden="1"/>
    <cellStyle name="Followed Hyperlink" xfId="224" builtinId="9" hidden="1"/>
    <cellStyle name="Followed Hyperlink" xfId="264" builtinId="9" hidden="1"/>
    <cellStyle name="Followed Hyperlink" xfId="304" builtinId="9" hidden="1"/>
    <cellStyle name="Followed Hyperlink" xfId="341" builtinId="9" hidden="1"/>
    <cellStyle name="Followed Hyperlink" xfId="248" builtinId="9" hidden="1"/>
    <cellStyle name="Followed Hyperlink" xfId="144" builtinId="9" hidden="1"/>
    <cellStyle name="Followed Hyperlink" xfId="152" builtinId="9" hidden="1"/>
    <cellStyle name="Followed Hyperlink" xfId="116" builtinId="9" hidden="1"/>
    <cellStyle name="Followed Hyperlink" xfId="124" builtinId="9" hidden="1"/>
    <cellStyle name="Followed Hyperlink" xfId="160" builtinId="9" hidden="1"/>
    <cellStyle name="Followed Hyperlink" xfId="216" builtinId="9" hidden="1"/>
    <cellStyle name="Followed Hyperlink" xfId="337" builtinId="9" hidden="1"/>
    <cellStyle name="Followed Hyperlink" xfId="320" builtinId="9" hidden="1"/>
    <cellStyle name="Followed Hyperlink" xfId="272" builtinId="9" hidden="1"/>
    <cellStyle name="Followed Hyperlink" xfId="232" builtinId="9" hidden="1"/>
    <cellStyle name="Followed Hyperlink" xfId="192" builtinId="9" hidden="1"/>
    <cellStyle name="Followed Hyperlink" xfId="375" builtinId="9" hidden="1"/>
    <cellStyle name="Followed Hyperlink" xfId="376" builtinId="9" hidden="1"/>
    <cellStyle name="Followed Hyperlink" xfId="338" builtinId="9" hidden="1"/>
    <cellStyle name="Followed Hyperlink" xfId="282" builtinId="9" hidden="1"/>
    <cellStyle name="Followed Hyperlink" xfId="218" builtinId="9" hidden="1"/>
    <cellStyle name="Followed Hyperlink" xfId="154" builtinId="9" hidden="1"/>
    <cellStyle name="Followed Hyperlink" xfId="109" builtinId="9" hidden="1"/>
    <cellStyle name="Followed Hyperlink" xfId="77" builtinId="9" hidden="1"/>
    <cellStyle name="Followed Hyperlink" xfId="29" builtinId="9" hidden="1"/>
    <cellStyle name="Followed Hyperlink" xfId="43" builtinId="9" hidden="1"/>
    <cellStyle name="Followed Hyperlink" xfId="10" builtinId="9" hidden="1"/>
    <cellStyle name="Followed Hyperlink" xfId="46" builtinId="9" hidden="1"/>
    <cellStyle name="Followed Hyperlink" xfId="51" builtinId="9" hidden="1"/>
    <cellStyle name="Followed Hyperlink" xfId="83" builtinId="9" hidden="1"/>
    <cellStyle name="Followed Hyperlink" xfId="115" builtinId="9" hidden="1"/>
    <cellStyle name="Followed Hyperlink" xfId="166" builtinId="9" hidden="1"/>
    <cellStyle name="Followed Hyperlink" xfId="230" builtinId="9" hidden="1"/>
    <cellStyle name="Followed Hyperlink" xfId="294" builtinId="9" hidden="1"/>
    <cellStyle name="Followed Hyperlink" xfId="344" builtinId="9" hidden="1"/>
    <cellStyle name="Followed Hyperlink" xfId="382" builtinId="9" hidden="1"/>
    <cellStyle name="Followed Hyperlink" xfId="369" builtinId="9" hidden="1"/>
    <cellStyle name="Followed Hyperlink" xfId="331" builtinId="9" hidden="1"/>
    <cellStyle name="Followed Hyperlink" xfId="268" builtinId="9" hidden="1"/>
    <cellStyle name="Followed Hyperlink" xfId="204" builtinId="9" hidden="1"/>
    <cellStyle name="Followed Hyperlink" xfId="140" builtinId="9" hidden="1"/>
    <cellStyle name="Followed Hyperlink" xfId="76" builtinId="9" hidden="1"/>
    <cellStyle name="Followed Hyperlink" xfId="98" builtinId="9" hidden="1"/>
    <cellStyle name="Followed Hyperlink" xfId="94" builtinId="9" hidden="1"/>
    <cellStyle name="Followed Hyperlink" xfId="68" builtinId="9" hidden="1"/>
    <cellStyle name="Followed Hyperlink" xfId="56" builtinId="9" hidden="1"/>
    <cellStyle name="Followed Hyperlink" xfId="70" builtinId="9" hidden="1"/>
    <cellStyle name="Followed Hyperlink" xfId="106" builtinId="9" hidden="1"/>
    <cellStyle name="Followed Hyperlink" xfId="84" builtinId="9" hidden="1"/>
    <cellStyle name="Followed Hyperlink" xfId="122" builtinId="9" hidden="1"/>
    <cellStyle name="Followed Hyperlink" xfId="180" builtinId="9" hidden="1"/>
    <cellStyle name="Followed Hyperlink" xfId="244" builtinId="9" hidden="1"/>
    <cellStyle name="Followed Hyperlink" xfId="308" builtinId="9" hidden="1"/>
    <cellStyle name="Followed Hyperlink" xfId="351" builtinId="9" hidden="1"/>
    <cellStyle name="Followed Hyperlink" xfId="389" builtinId="9" hidden="1"/>
    <cellStyle name="Followed Hyperlink" xfId="356" builtinId="9" hidden="1"/>
    <cellStyle name="Followed Hyperlink" xfId="318" builtinId="9" hidden="1"/>
    <cellStyle name="Followed Hyperlink" xfId="254" builtinId="9" hidden="1"/>
    <cellStyle name="Followed Hyperlink" xfId="190" builtinId="9" hidden="1"/>
    <cellStyle name="Followed Hyperlink" xfId="127" builtinId="9" hidden="1"/>
    <cellStyle name="Followed Hyperlink" xfId="95" builtinId="9" hidden="1"/>
    <cellStyle name="Followed Hyperlink" xfId="63" builtinId="9" hidden="1"/>
    <cellStyle name="Followed Hyperlink" xfId="38" builtinId="9" hidden="1"/>
    <cellStyle name="Followed Hyperlink" xfId="24" builtinId="9" hidden="1"/>
    <cellStyle name="Followed Hyperlink" xfId="18" builtinId="9" hidden="1"/>
    <cellStyle name="Followed Hyperlink" xfId="37" builtinId="9" hidden="1"/>
    <cellStyle name="Followed Hyperlink" xfId="65" builtinId="9" hidden="1"/>
    <cellStyle name="Followed Hyperlink" xfId="322" builtinId="9" hidden="1"/>
    <cellStyle name="Followed Hyperlink" xfId="274" builtinId="9" hidden="1"/>
    <cellStyle name="Followed Hyperlink" xfId="242" builtinId="9" hidden="1"/>
    <cellStyle name="Followed Hyperlink" xfId="194" builtinId="9" hidden="1"/>
    <cellStyle name="Followed Hyperlink" xfId="146" builtinId="9" hidden="1"/>
    <cellStyle name="Followed Hyperlink" xfId="121" builtinId="9" hidden="1"/>
    <cellStyle name="Followed Hyperlink" xfId="97" builtinId="9" hidden="1"/>
    <cellStyle name="Followed Hyperlink" xfId="73" builtinId="9" hidden="1"/>
    <cellStyle name="Followed Hyperlink" xfId="113" builtinId="9" hidden="1"/>
    <cellStyle name="Followed Hyperlink" xfId="226" builtinId="9" hidden="1"/>
    <cellStyle name="Followed Hyperlink" xfId="342" builtinId="9" hidden="1"/>
    <cellStyle name="Followed Hyperlink" xfId="388" builtinId="9" hidden="1"/>
    <cellStyle name="Followed Hyperlink" xfId="364" builtinId="9" hidden="1"/>
    <cellStyle name="Followed Hyperlink" xfId="380" builtinId="9" hidden="1"/>
    <cellStyle name="Followed Hyperlink" xfId="379" builtinId="9" hidden="1"/>
    <cellStyle name="Followed Hyperlink" xfId="349" builtinId="9" hidden="1"/>
    <cellStyle name="Followed Hyperlink" xfId="357" builtinId="9" hidden="1"/>
    <cellStyle name="Followed Hyperlink" xfId="371" builtinId="9" hidden="1"/>
    <cellStyle name="Followed Hyperlink" xfId="350" builtinId="9" hidden="1"/>
    <cellStyle name="Followed Hyperlink" xfId="372" builtinId="9" hidden="1"/>
    <cellStyle name="Followed Hyperlink" xfId="387" builtinId="9" hidden="1"/>
    <cellStyle name="Followed Hyperlink" xfId="290" builtinId="9" hidden="1"/>
    <cellStyle name="Followed Hyperlink" xfId="162" builtinId="9" hidden="1"/>
    <cellStyle name="Followed Hyperlink" xfId="81" builtinId="9" hidden="1"/>
    <cellStyle name="Followed Hyperlink" xfId="89" builtinId="9" hidden="1"/>
    <cellStyle name="Followed Hyperlink" xfId="105" builtinId="9" hidden="1"/>
    <cellStyle name="Followed Hyperlink" xfId="130" builtinId="9" hidden="1"/>
    <cellStyle name="Followed Hyperlink" xfId="178" builtinId="9" hidden="1"/>
    <cellStyle name="Followed Hyperlink" xfId="210" builtinId="9" hidden="1"/>
    <cellStyle name="Followed Hyperlink" xfId="258" builtinId="9" hidden="1"/>
    <cellStyle name="Followed Hyperlink" xfId="306" builtinId="9" hidden="1"/>
    <cellStyle name="Followed Hyperlink" xfId="334" builtinId="9" hidden="1"/>
    <cellStyle name="Followed Hyperlink" xfId="49" builtinId="9" hidden="1"/>
    <cellStyle name="Followed Hyperlink" xfId="48" builtinId="9" hidden="1"/>
    <cellStyle name="Followed Hyperlink" xfId="3" builtinId="9" hidden="1"/>
    <cellStyle name="Followed Hyperlink" xfId="47" builtinId="9" hidden="1"/>
    <cellStyle name="Followed Hyperlink" xfId="28" builtinId="9" hidden="1"/>
    <cellStyle name="Followed Hyperlink" xfId="79" builtinId="9" hidden="1"/>
    <cellStyle name="Followed Hyperlink" xfId="111" builtinId="9" hidden="1"/>
    <cellStyle name="Followed Hyperlink" xfId="158" builtinId="9" hidden="1"/>
    <cellStyle name="Followed Hyperlink" xfId="222" builtinId="9" hidden="1"/>
    <cellStyle name="Followed Hyperlink" xfId="286" builtinId="9" hidden="1"/>
    <cellStyle name="Followed Hyperlink" xfId="340" builtinId="9" hidden="1"/>
    <cellStyle name="Followed Hyperlink" xfId="378" builtinId="9" hidden="1"/>
    <cellStyle name="Followed Hyperlink" xfId="373" builtinId="9" hidden="1"/>
    <cellStyle name="Followed Hyperlink" xfId="335" builtinId="9" hidden="1"/>
    <cellStyle name="Followed Hyperlink" xfId="276" builtinId="9" hidden="1"/>
    <cellStyle name="Followed Hyperlink" xfId="212" builtinId="9" hidden="1"/>
    <cellStyle name="Followed Hyperlink" xfId="148" builtinId="9" hidden="1"/>
    <cellStyle name="Followed Hyperlink" xfId="74" builtinId="9" hidden="1"/>
    <cellStyle name="Followed Hyperlink" xfId="96" builtinId="9" hidden="1"/>
    <cellStyle name="Followed Hyperlink" xfId="102" builtinId="9" hidden="1"/>
    <cellStyle name="Followed Hyperlink" xfId="66" builtinId="9" hidden="1"/>
    <cellStyle name="Followed Hyperlink" xfId="52" builtinId="9" hidden="1"/>
    <cellStyle name="Followed Hyperlink" xfId="58" builtinId="9" hidden="1"/>
    <cellStyle name="Followed Hyperlink" xfId="108" builtinId="9" hidden="1"/>
    <cellStyle name="Followed Hyperlink" xfId="88" builtinId="9" hidden="1"/>
    <cellStyle name="Followed Hyperlink" xfId="118" builtinId="9" hidden="1"/>
    <cellStyle name="Followed Hyperlink" xfId="172" builtinId="9" hidden="1"/>
    <cellStyle name="Followed Hyperlink" xfId="236" builtinId="9" hidden="1"/>
    <cellStyle name="Followed Hyperlink" xfId="300" builtinId="9" hidden="1"/>
    <cellStyle name="Followed Hyperlink" xfId="347" builtinId="9" hidden="1"/>
    <cellStyle name="Followed Hyperlink" xfId="385" builtinId="9" hidden="1"/>
    <cellStyle name="Followed Hyperlink" xfId="366" builtinId="9" hidden="1"/>
    <cellStyle name="Followed Hyperlink" xfId="326" builtinId="9" hidden="1"/>
    <cellStyle name="Followed Hyperlink" xfId="262" builtinId="9" hidden="1"/>
    <cellStyle name="Followed Hyperlink" xfId="198" builtinId="9" hidden="1"/>
    <cellStyle name="Followed Hyperlink" xfId="134" builtinId="9" hidden="1"/>
    <cellStyle name="Followed Hyperlink" xfId="99" builtinId="9" hidden="1"/>
    <cellStyle name="Followed Hyperlink" xfId="67" builtinId="9" hidden="1"/>
    <cellStyle name="Followed Hyperlink" xfId="36" builtinId="9" hidden="1"/>
    <cellStyle name="Followed Hyperlink" xfId="16" builtinId="9" hidden="1"/>
    <cellStyle name="Followed Hyperlink" xfId="25" builtinId="9" hidden="1"/>
    <cellStyle name="Followed Hyperlink" xfId="40" builtinId="9" hidden="1"/>
    <cellStyle name="Followed Hyperlink" xfId="61" builtinId="9" hidden="1"/>
    <cellStyle name="Followed Hyperlink" xfId="93" builtinId="9" hidden="1"/>
    <cellStyle name="Followed Hyperlink" xfId="125" builtinId="9" hidden="1"/>
    <cellStyle name="Followed Hyperlink" xfId="186" builtinId="9" hidden="1"/>
    <cellStyle name="Followed Hyperlink" xfId="250" builtinId="9" hidden="1"/>
    <cellStyle name="Followed Hyperlink" xfId="314" builtinId="9" hidden="1"/>
    <cellStyle name="Followed Hyperlink" xfId="354" builtinId="9" hidden="1"/>
    <cellStyle name="Followed Hyperlink" xfId="391" builtinId="9" hidden="1"/>
    <cellStyle name="Followed Hyperlink" xfId="353" builtinId="9" hidden="1"/>
    <cellStyle name="Followed Hyperlink" xfId="208" builtinId="9" hidden="1"/>
    <cellStyle name="Followed Hyperlink" xfId="256" builtinId="9" hidden="1"/>
    <cellStyle name="Followed Hyperlink" xfId="296" builtinId="9" hidden="1"/>
    <cellStyle name="Followed Hyperlink" xfId="333" builtinId="9" hidden="1"/>
    <cellStyle name="Followed Hyperlink" xfId="280" builtinId="9" hidden="1"/>
    <cellStyle name="Followed Hyperlink" xfId="136" builtinId="9" hidden="1"/>
    <cellStyle name="Followed Hyperlink" xfId="176" builtinId="9" hidden="1"/>
    <cellStyle name="Followed Hyperlink" xfId="120" builtinId="9" hidden="1"/>
    <cellStyle name="Followed Hyperlink" xfId="129" builtinId="9" hidden="1"/>
    <cellStyle name="Followed Hyperlink" xfId="168" builtinId="9" hidden="1"/>
    <cellStyle name="Followed Hyperlink" xfId="184" builtinId="9" hidden="1"/>
    <cellStyle name="Followed Hyperlink" xfId="312" builtinId="9" hidden="1"/>
    <cellStyle name="Followed Hyperlink" xfId="328" builtinId="9" hidden="1"/>
    <cellStyle name="Followed Hyperlink" xfId="288" builtinId="9" hidden="1"/>
    <cellStyle name="Followed Hyperlink" xfId="240" builtinId="9" hidden="1"/>
    <cellStyle name="Followed Hyperlink" xfId="200" builtinId="9" hidden="1"/>
    <cellStyle name="Followed Hyperlink" xfId="367" builtinId="9" hidden="1"/>
    <cellStyle name="Followed Hyperlink" xfId="384" builtinId="9" hidden="1"/>
    <cellStyle name="Followed Hyperlink" xfId="346" builtinId="9" hidden="1"/>
    <cellStyle name="Followed Hyperlink" xfId="298" builtinId="9" hidden="1"/>
    <cellStyle name="Followed Hyperlink" xfId="234" builtinId="9" hidden="1"/>
    <cellStyle name="Followed Hyperlink" xfId="170" builtinId="9" hidden="1"/>
    <cellStyle name="Followed Hyperlink" xfId="117" builtinId="9" hidden="1"/>
    <cellStyle name="Followed Hyperlink" xfId="85" builtinId="9" hidden="1"/>
    <cellStyle name="Followed Hyperlink" xfId="53" builtinId="9" hidden="1"/>
    <cellStyle name="Followed Hyperlink" xfId="45" builtinId="9" hidden="1"/>
    <cellStyle name="Followed Hyperlink" xfId="14" builtinId="9" hidden="1"/>
    <cellStyle name="Followed Hyperlink" xfId="39" builtinId="9" hidden="1"/>
    <cellStyle name="Followed Hyperlink" xfId="30" builtinId="9" hidden="1"/>
    <cellStyle name="Followed Hyperlink" xfId="75" builtinId="9" hidden="1"/>
    <cellStyle name="Followed Hyperlink" xfId="107" builtinId="9" hidden="1"/>
    <cellStyle name="Followed Hyperlink" xfId="150" builtinId="9" hidden="1"/>
    <cellStyle name="Followed Hyperlink" xfId="214" builtinId="9" hidden="1"/>
    <cellStyle name="Followed Hyperlink" xfId="278" builtinId="9" hidden="1"/>
    <cellStyle name="Followed Hyperlink" xfId="336" builtinId="9" hidden="1"/>
    <cellStyle name="Followed Hyperlink" xfId="374" builtinId="9" hidden="1"/>
    <cellStyle name="Followed Hyperlink" xfId="377" builtinId="9" hidden="1"/>
    <cellStyle name="Followed Hyperlink" xfId="339" builtinId="9" hidden="1"/>
    <cellStyle name="Followed Hyperlink" xfId="284" builtinId="9" hidden="1"/>
    <cellStyle name="Followed Hyperlink" xfId="220" builtinId="9" hidden="1"/>
    <cellStyle name="Followed Hyperlink" xfId="156" builtinId="9" hidden="1"/>
    <cellStyle name="Followed Hyperlink" xfId="72" builtinId="9" hidden="1"/>
    <cellStyle name="Followed Hyperlink" xfId="92" builtinId="9" hidden="1"/>
    <cellStyle name="Followed Hyperlink" xfId="110" builtinId="9" hidden="1"/>
    <cellStyle name="Followed Hyperlink" xfId="64" builtinId="9" hidden="1"/>
    <cellStyle name="Followed Hyperlink" xfId="50" builtinId="9" hidden="1"/>
    <cellStyle name="Followed Hyperlink" xfId="60" builtinId="9" hidden="1"/>
    <cellStyle name="Followed Hyperlink" xfId="112" builtinId="9" hidden="1"/>
    <cellStyle name="Followed Hyperlink" xfId="90" builtinId="9" hidden="1"/>
    <cellStyle name="Followed Hyperlink" xfId="114" builtinId="9" hidden="1"/>
    <cellStyle name="Followed Hyperlink" xfId="164" builtinId="9" hidden="1"/>
    <cellStyle name="Followed Hyperlink" xfId="87" builtinId="9" hidden="1"/>
    <cellStyle name="Followed Hyperlink" xfId="103" builtinId="9" hidden="1"/>
    <cellStyle name="Followed Hyperlink" xfId="119" builtinId="9" hidden="1"/>
    <cellStyle name="Followed Hyperlink" xfId="174" builtinId="9" hidden="1"/>
    <cellStyle name="Followed Hyperlink" xfId="206" builtinId="9" hidden="1"/>
    <cellStyle name="Followed Hyperlink" xfId="238" builtinId="9" hidden="1"/>
    <cellStyle name="Followed Hyperlink" xfId="302" builtinId="9" hidden="1"/>
    <cellStyle name="Followed Hyperlink" xfId="332" builtinId="9" hidden="1"/>
    <cellStyle name="Followed Hyperlink" xfId="348" builtinId="9" hidden="1"/>
    <cellStyle name="Followed Hyperlink" xfId="386" builtinId="9" hidden="1"/>
    <cellStyle name="Followed Hyperlink" xfId="381" builtinId="9" hidden="1"/>
    <cellStyle name="Followed Hyperlink" xfId="365" builtinId="9" hidden="1"/>
    <cellStyle name="Followed Hyperlink" xfId="324" builtinId="9" hidden="1"/>
    <cellStyle name="Followed Hyperlink" xfId="292" builtinId="9" hidden="1"/>
    <cellStyle name="Followed Hyperlink" xfId="260" builtinId="9" hidden="1"/>
    <cellStyle name="Followed Hyperlink" xfId="196" builtinId="9" hidden="1"/>
    <cellStyle name="Followed Hyperlink" xfId="228" builtinId="9" hidden="1"/>
    <cellStyle name="Followed Hyperlink" xfId="343" builtinId="9" hidden="1"/>
    <cellStyle name="Followed Hyperlink" xfId="370" builtinId="9" hidden="1"/>
    <cellStyle name="Followed Hyperlink" xfId="270" builtinId="9" hidden="1"/>
    <cellStyle name="Followed Hyperlink" xfId="142" builtinId="9" hidden="1"/>
    <cellStyle name="Followed Hyperlink" xfId="71" builtinId="9" hidden="1"/>
    <cellStyle name="Followed Hyperlink" xfId="23" builtinId="9" hidden="1"/>
    <cellStyle name="Followed Hyperlink" xfId="12" builtinId="9" hidden="1"/>
    <cellStyle name="Followed Hyperlink" xfId="44" builtinId="9" hidden="1"/>
    <cellStyle name="Followed Hyperlink" xfId="33" builtinId="9" hidden="1"/>
    <cellStyle name="Followed Hyperlink" xfId="55" builtinId="9" hidden="1"/>
    <cellStyle name="Followed Hyperlink" xfId="31" builtinId="9" hidden="1"/>
    <cellStyle name="Followed Hyperlink" xfId="42" builtinId="9" hidden="1"/>
    <cellStyle name="Followed Hyperlink" xfId="35" builtinId="9" hidden="1"/>
    <cellStyle name="Followed Hyperlink" xfId="32" builtinId="9" hidden="1"/>
    <cellStyle name="Followed Hyperlink" xfId="57" builtinId="9" hidden="1"/>
    <cellStyle name="Hyperlink" xfId="323" builtinId="8" hidden="1"/>
    <cellStyle name="Hyperlink" xfId="325" builtinId="8" hidden="1"/>
    <cellStyle name="Hyperlink" xfId="329" builtinId="8" hidden="1"/>
    <cellStyle name="Hyperlink" xfId="327" builtinId="8" hidden="1"/>
    <cellStyle name="Hyperlink" xfId="313" builtinId="8" hidden="1"/>
    <cellStyle name="Hyperlink" xfId="319" builtinId="8" hidden="1"/>
    <cellStyle name="Hyperlink" xfId="303" builtinId="8" hidden="1"/>
    <cellStyle name="Hyperlink" xfId="271" builtinId="8" hidden="1"/>
    <cellStyle name="Hyperlink" xfId="255" builtinId="8" hidden="1"/>
    <cellStyle name="Hyperlink" xfId="223" builtinId="8" hidden="1"/>
    <cellStyle name="Hyperlink" xfId="317" builtinId="8" hidden="1"/>
    <cellStyle name="Hyperlink" xfId="295" builtinId="8" hidden="1"/>
    <cellStyle name="Hyperlink" xfId="301" builtinId="8" hidden="1"/>
    <cellStyle name="Hyperlink" xfId="307" builtinId="8" hidden="1"/>
    <cellStyle name="Hyperlink" xfId="305" builtinId="8" hidden="1"/>
    <cellStyle name="Hyperlink" xfId="287" builtinId="8" hidden="1"/>
    <cellStyle name="Hyperlink" xfId="139" builtinId="8" hidden="1"/>
    <cellStyle name="Hyperlink" xfId="191" builtinId="8" hidden="1"/>
    <cellStyle name="Hyperlink" xfId="167" builtinId="8" hidden="1"/>
    <cellStyle name="Hyperlink" xfId="209" builtinId="8" hidden="1"/>
    <cellStyle name="Hyperlink" xfId="227" builtinId="8" hidden="1"/>
    <cellStyle name="Hyperlink" xfId="297" builtinId="8" hidden="1"/>
    <cellStyle name="Hyperlink" xfId="243" builtinId="8" hidden="1"/>
    <cellStyle name="Hyperlink" xfId="245" builtinId="8" hidden="1"/>
    <cellStyle name="Hyperlink" xfId="247" builtinId="8" hidden="1"/>
    <cellStyle name="Hyperlink" xfId="249" builtinId="8" hidden="1"/>
    <cellStyle name="Hyperlink" xfId="257" builtinId="8" hidden="1"/>
    <cellStyle name="Hyperlink" xfId="259" builtinId="8" hidden="1"/>
    <cellStyle name="Hyperlink" xfId="265" builtinId="8" hidden="1"/>
    <cellStyle name="Hyperlink" xfId="267" builtinId="8" hidden="1"/>
    <cellStyle name="Hyperlink" xfId="269" builtinId="8" hidden="1"/>
    <cellStyle name="Hyperlink" xfId="273" builtinId="8" hidden="1"/>
    <cellStyle name="Hyperlink" xfId="277" builtinId="8" hidden="1"/>
    <cellStyle name="Hyperlink" xfId="281" builtinId="8" hidden="1"/>
    <cellStyle name="Hyperlink" xfId="283" builtinId="8" hidden="1"/>
    <cellStyle name="Hyperlink" xfId="285" builtinId="8" hidden="1"/>
    <cellStyle name="Hyperlink" xfId="289" builtinId="8" hidden="1"/>
    <cellStyle name="Hyperlink" xfId="291" builtinId="8" hidden="1"/>
    <cellStyle name="Hyperlink" xfId="261" builtinId="8" hidden="1"/>
    <cellStyle name="Hyperlink" xfId="217" builtinId="8" hidden="1"/>
    <cellStyle name="Hyperlink" xfId="263" builtinId="8" hidden="1"/>
    <cellStyle name="Hyperlink" xfId="157" builtinId="8" hidden="1"/>
    <cellStyle name="Hyperlink" xfId="143" builtinId="8" hidden="1"/>
    <cellStyle name="Hyperlink" xfId="15" builtinId="8" hidden="1"/>
    <cellStyle name="Hyperlink" xfId="135" builtinId="8" hidden="1"/>
    <cellStyle name="Hyperlink" xfId="133" builtinId="8" hidden="1"/>
    <cellStyle name="Hyperlink" xfId="151" builtinId="8" hidden="1"/>
    <cellStyle name="Hyperlink" xfId="187" builtinId="8" hidden="1"/>
    <cellStyle name="Hyperlink" xfId="169" builtinId="8" hidden="1"/>
    <cellStyle name="Hyperlink" xfId="315" builtinId="8" hidden="1"/>
    <cellStyle name="Hyperlink" xfId="131" builtinId="8" hidden="1"/>
    <cellStyle name="Hyperlink" xfId="141" builtinId="8" hidden="1"/>
    <cellStyle name="Hyperlink" xfId="147" builtinId="8" hidden="1"/>
    <cellStyle name="Hyperlink" xfId="149" builtinId="8" hidden="1"/>
    <cellStyle name="Hyperlink" xfId="155" builtinId="8" hidden="1"/>
    <cellStyle name="Hyperlink" xfId="153" builtinId="8" hidden="1"/>
    <cellStyle name="Hyperlink" xfId="203" builtinId="8" hidden="1"/>
    <cellStyle name="Hyperlink" xfId="219" builtinId="8" hidden="1"/>
    <cellStyle name="Hyperlink" xfId="279" builtinId="8" hidden="1"/>
    <cellStyle name="Hyperlink" xfId="251" builtinId="8" hidden="1"/>
    <cellStyle name="Hyperlink" xfId="239" builtinId="8" hidden="1"/>
    <cellStyle name="Hyperlink" xfId="299" builtinId="8" hidden="1"/>
    <cellStyle name="Hyperlink" xfId="321" builtinId="8" hidden="1"/>
    <cellStyle name="Hyperlink" xfId="145" builtinId="8" hidden="1"/>
    <cellStyle name="Hyperlink" xfId="207" builtinId="8" hidden="1"/>
    <cellStyle name="Hyperlink" xfId="159" builtinId="8" hidden="1"/>
    <cellStyle name="Hyperlink" xfId="161" builtinId="8" hidden="1"/>
    <cellStyle name="Hyperlink" xfId="163" builtinId="8" hidden="1"/>
    <cellStyle name="Hyperlink" xfId="165" builtinId="8" hidden="1"/>
    <cellStyle name="Hyperlink" xfId="171" builtinId="8" hidden="1"/>
    <cellStyle name="Hyperlink" xfId="173" builtinId="8" hidden="1"/>
    <cellStyle name="Hyperlink" xfId="181" builtinId="8" hidden="1"/>
    <cellStyle name="Hyperlink" xfId="183" builtinId="8" hidden="1"/>
    <cellStyle name="Hyperlink" xfId="185" builtinId="8" hidden="1"/>
    <cellStyle name="Hyperlink" xfId="189"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175" builtinId="8" hidden="1"/>
    <cellStyle name="Hyperlink" xfId="137" builtinId="8" hidden="1"/>
    <cellStyle name="Hyperlink" xfId="177" builtinId="8" hidden="1"/>
    <cellStyle name="Hyperlink" xfId="309" builtinId="8" hidden="1"/>
    <cellStyle name="Hyperlink" xfId="311" builtinId="8" hidden="1"/>
    <cellStyle name="Hyperlink" xfId="179" builtinId="8" hidden="1"/>
    <cellStyle name="Hyperlink" xfId="241" builtinId="8" hidden="1"/>
    <cellStyle name="Hyperlink" xfId="225" builtinId="8" hidden="1"/>
    <cellStyle name="Hyperlink" xfId="205" builtinId="8" hidden="1"/>
    <cellStyle name="Hyperlink" xfId="215" builtinId="8" hidden="1"/>
    <cellStyle name="Hyperlink" xfId="213" builtinId="8" hidden="1"/>
    <cellStyle name="Hyperlink" xfId="233" builtinId="8" hidden="1"/>
    <cellStyle name="Hyperlink" xfId="293" builtinId="8" hidden="1"/>
    <cellStyle name="Hyperlink" xfId="275" builtinId="8" hidden="1"/>
    <cellStyle name="Hyperlink" xfId="253" builtinId="8" hidden="1"/>
    <cellStyle name="Hyperlink" xfId="17" builtinId="8" hidden="1"/>
    <cellStyle name="Hyperlink" xfId="211" builtinId="8" hidden="1"/>
    <cellStyle name="Hyperlink" xfId="221" builtinId="8" hidden="1"/>
    <cellStyle name="Hyperlink" xfId="229" builtinId="8" hidden="1"/>
    <cellStyle name="Hyperlink" xfId="231" builtinId="8" hidden="1"/>
    <cellStyle name="Hyperlink" xfId="235" builtinId="8" hidden="1"/>
    <cellStyle name="Hyperlink" xfId="237" builtinId="8" hidden="1"/>
    <cellStyle name="Hyperlink" xfId="11" builtinId="8" hidden="1"/>
    <cellStyle name="Hyperlink" xfId="13" builtinId="8" hidden="1"/>
    <cellStyle name="Hyperlink" xfId="9" builtinId="8" hidden="1"/>
    <cellStyle name="Hyperlink" xfId="2" builtinId="8" hidden="1"/>
    <cellStyle name="Hyperlink" xfId="392" builtinId="8"/>
    <cellStyle name="Hyperlink 2" xfId="20" xr:uid="{00000000-0005-0000-0000-000077010000}"/>
    <cellStyle name="Hyperlink 3" xfId="360" xr:uid="{00000000-0005-0000-0000-000078010000}"/>
    <cellStyle name="ICRHB Document Title" xfId="4" xr:uid="{00000000-0005-0000-0000-000079010000}"/>
    <cellStyle name="ICRHB Normal" xfId="1" xr:uid="{00000000-0005-0000-0000-00007A010000}"/>
    <cellStyle name="ICRHB Normal 2" xfId="358" xr:uid="{00000000-0005-0000-0000-00007B010000}"/>
    <cellStyle name="ICRHB Paragraph Header" xfId="7" xr:uid="{00000000-0005-0000-0000-00007C010000}"/>
    <cellStyle name="ICRHB Section Header" xfId="5" xr:uid="{00000000-0005-0000-0000-00007D010000}"/>
    <cellStyle name="ICRHB Section Subheader" xfId="6" xr:uid="{00000000-0005-0000-0000-00007E010000}"/>
    <cellStyle name="ICRHB Table Header" xfId="8" xr:uid="{00000000-0005-0000-0000-00007F010000}"/>
    <cellStyle name="ICRHB Table Header 2" xfId="359" xr:uid="{00000000-0005-0000-0000-000080010000}"/>
    <cellStyle name="ICRHB Table Text" xfId="128" xr:uid="{00000000-0005-0000-0000-000081010000}"/>
    <cellStyle name="ICRHB Table Text 2" xfId="393" xr:uid="{6AEAFC90-8CFA-4639-839B-3809AB114FD9}"/>
    <cellStyle name="Normal" xfId="0" builtinId="0" customBuiltin="1"/>
    <cellStyle name="Normal 2" xfId="21" xr:uid="{00000000-0005-0000-0000-000083010000}"/>
    <cellStyle name="Normal 2 2" xfId="19" xr:uid="{00000000-0005-0000-0000-000084010000}"/>
    <cellStyle name="Normal 2 3" xfId="361" xr:uid="{00000000-0005-0000-0000-000085010000}"/>
    <cellStyle name="Normal 2 4" xfId="362" xr:uid="{00000000-0005-0000-0000-000086010000}"/>
    <cellStyle name="Normal 3" xfId="22" xr:uid="{00000000-0005-0000-0000-000087010000}"/>
    <cellStyle name="Per cent" xfId="394" builtinId="5"/>
    <cellStyle name="Percent 2" xfId="363" xr:uid="{00000000-0005-0000-0000-000089010000}"/>
  </cellStyles>
  <dxfs count="32">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9" tint="-0.24994659260841701"/>
      </font>
      <fill>
        <patternFill>
          <bgColor theme="9" tint="0.59996337778862885"/>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6" tint="-0.749961851863155"/>
      </font>
      <fill>
        <patternFill>
          <bgColor theme="6" tint="-9.9948118533890809E-2"/>
        </patternFill>
      </fill>
    </dxf>
    <dxf>
      <font>
        <color theme="1"/>
      </font>
      <fill>
        <patternFill>
          <bgColor theme="5" tint="-9.9948118533890809E-2"/>
        </patternFill>
      </fill>
    </dxf>
    <dxf>
      <font>
        <color theme="1"/>
      </font>
      <fill>
        <patternFill>
          <bgColor theme="9" tint="0.59996337778862885"/>
        </patternFill>
      </fill>
    </dxf>
    <dxf>
      <font>
        <color theme="1"/>
      </font>
      <fill>
        <patternFill>
          <bgColor theme="7" tint="-0.24994659260841701"/>
        </patternFill>
      </fill>
    </dxf>
    <dxf>
      <font>
        <color theme="1"/>
      </font>
      <fill>
        <patternFill>
          <bgColor rgb="FFFF0000"/>
        </patternFill>
      </fill>
    </dxf>
    <dxf>
      <font>
        <color rgb="FF006100"/>
      </font>
      <fill>
        <patternFill>
          <bgColor rgb="FFC6EFCE"/>
        </patternFill>
      </fill>
    </dxf>
    <dxf>
      <font>
        <color theme="9" tint="-0.499984740745262"/>
      </font>
      <fill>
        <patternFill>
          <bgColor theme="9" tint="0.59996337778862885"/>
        </patternFill>
      </fill>
    </dxf>
  </dxfs>
  <tableStyles count="0" defaultTableStyle="TableStyleMedium9" defaultPivotStyle="PivotStyleMedium4"/>
  <colors>
    <mruColors>
      <color rgb="FFCCEEFF"/>
      <color rgb="FFF3F3F3"/>
      <color rgb="FF0000FF"/>
      <color rgb="FF006100"/>
      <color rgb="FFC6EFCE"/>
      <color rgb="FFD0AAAA"/>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475610</xdr:colOff>
      <xdr:row>0</xdr:row>
      <xdr:rowOff>21929</xdr:rowOff>
    </xdr:from>
    <xdr:to>
      <xdr:col>12</xdr:col>
      <xdr:colOff>171830</xdr:colOff>
      <xdr:row>3</xdr:row>
      <xdr:rowOff>96507</xdr:rowOff>
    </xdr:to>
    <xdr:pic>
      <xdr:nvPicPr>
        <xdr:cNvPr id="3" name="Picture 2">
          <a:extLst>
            <a:ext uri="{FF2B5EF4-FFF2-40B4-BE49-F238E27FC236}">
              <a16:creationId xmlns:a16="http://schemas.microsoft.com/office/drawing/2014/main" id="{F7AA6DFF-E0BD-D2C1-E14B-6F1B5B6ABB59}"/>
            </a:ext>
          </a:extLst>
        </xdr:cNvPr>
        <xdr:cNvPicPr>
          <a:picLocks noChangeAspect="1"/>
        </xdr:cNvPicPr>
      </xdr:nvPicPr>
      <xdr:blipFill>
        <a:blip xmlns:r="http://schemas.openxmlformats.org/officeDocument/2006/relationships" r:embed="rId1"/>
        <a:srcRect/>
        <a:stretch/>
      </xdr:blipFill>
      <xdr:spPr>
        <a:xfrm>
          <a:off x="4580885" y="21929"/>
          <a:ext cx="3574800" cy="8003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474344</xdr:colOff>
      <xdr:row>0</xdr:row>
      <xdr:rowOff>67435</xdr:rowOff>
    </xdr:from>
    <xdr:to>
      <xdr:col>11</xdr:col>
      <xdr:colOff>164849</xdr:colOff>
      <xdr:row>4</xdr:row>
      <xdr:rowOff>11243</xdr:rowOff>
    </xdr:to>
    <xdr:pic>
      <xdr:nvPicPr>
        <xdr:cNvPr id="2" name="Picture 1">
          <a:extLst>
            <a:ext uri="{FF2B5EF4-FFF2-40B4-BE49-F238E27FC236}">
              <a16:creationId xmlns:a16="http://schemas.microsoft.com/office/drawing/2014/main" id="{21CE163D-4631-4FC1-B344-19FFE34F42BB}"/>
            </a:ext>
          </a:extLst>
        </xdr:cNvPr>
        <xdr:cNvPicPr>
          <a:picLocks noChangeAspect="1"/>
        </xdr:cNvPicPr>
      </xdr:nvPicPr>
      <xdr:blipFill>
        <a:blip xmlns:r="http://schemas.openxmlformats.org/officeDocument/2006/relationships" r:embed="rId1"/>
        <a:srcRect/>
        <a:stretch/>
      </xdr:blipFill>
      <xdr:spPr>
        <a:xfrm>
          <a:off x="4579619" y="67435"/>
          <a:ext cx="3576705" cy="810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432434</xdr:colOff>
      <xdr:row>0</xdr:row>
      <xdr:rowOff>44788</xdr:rowOff>
    </xdr:from>
    <xdr:to>
      <xdr:col>11</xdr:col>
      <xdr:colOff>115319</xdr:colOff>
      <xdr:row>3</xdr:row>
      <xdr:rowOff>115882</xdr:rowOff>
    </xdr:to>
    <xdr:pic>
      <xdr:nvPicPr>
        <xdr:cNvPr id="3" name="Picture 2">
          <a:extLst>
            <a:ext uri="{FF2B5EF4-FFF2-40B4-BE49-F238E27FC236}">
              <a16:creationId xmlns:a16="http://schemas.microsoft.com/office/drawing/2014/main" id="{973C3CD3-BFC3-476D-8B46-B429CB4D0B36}"/>
            </a:ext>
          </a:extLst>
        </xdr:cNvPr>
        <xdr:cNvPicPr>
          <a:picLocks noChangeAspect="1"/>
        </xdr:cNvPicPr>
      </xdr:nvPicPr>
      <xdr:blipFill>
        <a:blip xmlns:r="http://schemas.openxmlformats.org/officeDocument/2006/relationships" r:embed="rId1"/>
        <a:srcRect/>
        <a:stretch/>
      </xdr:blipFill>
      <xdr:spPr>
        <a:xfrm>
          <a:off x="4671059" y="44788"/>
          <a:ext cx="3569085" cy="804519"/>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Custom 279">
      <a:dk1>
        <a:sysClr val="windowText" lastClr="000000"/>
      </a:dk1>
      <a:lt1>
        <a:sysClr val="window" lastClr="FFFFFF"/>
      </a:lt1>
      <a:dk2>
        <a:srgbClr val="800000"/>
      </a:dk2>
      <a:lt2>
        <a:srgbClr val="0000FF"/>
      </a:lt2>
      <a:accent1>
        <a:srgbClr val="FAEADA"/>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pma-australia.com/" TargetMode="External"/><Relationship Id="rId7" Type="http://schemas.openxmlformats.org/officeDocument/2006/relationships/drawing" Target="../drawings/drawing1.xml"/><Relationship Id="rId2" Type="http://schemas.openxmlformats.org/officeDocument/2006/relationships/hyperlink" Target="https://www.ipma-australia.com/" TargetMode="External"/><Relationship Id="rId1" Type="http://schemas.openxmlformats.org/officeDocument/2006/relationships/hyperlink" Target="mailto:enquiries@IPMA-Australia.com" TargetMode="External"/><Relationship Id="rId6" Type="http://schemas.openxmlformats.org/officeDocument/2006/relationships/printerSettings" Target="../printerSettings/printerSettings1.bin"/><Relationship Id="rId5" Type="http://schemas.openxmlformats.org/officeDocument/2006/relationships/hyperlink" Target="https://shop.ipma.world/product-category/e-books/?v=79cba1185463" TargetMode="External"/><Relationship Id="rId4" Type="http://schemas.openxmlformats.org/officeDocument/2006/relationships/hyperlink" Target="https://shop.ipma.world/free-e-boo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R129"/>
  <sheetViews>
    <sheetView showGridLines="0" topLeftCell="A7" zoomScaleNormal="100" zoomScalePageLayoutView="60" workbookViewId="0">
      <selection activeCell="P118" sqref="P118"/>
    </sheetView>
  </sheetViews>
  <sheetFormatPr defaultColWidth="11" defaultRowHeight="12"/>
  <cols>
    <col min="1" max="1" width="4.875" style="2" customWidth="1"/>
    <col min="2" max="2" width="30.625" style="2" customWidth="1"/>
    <col min="3" max="11" width="10.625" style="2" customWidth="1"/>
    <col min="12" max="12" width="0" style="2" hidden="1" customWidth="1"/>
    <col min="13" max="16384" width="11" style="2"/>
  </cols>
  <sheetData>
    <row r="2" spans="1:18" ht="30" customHeight="1">
      <c r="A2" s="1"/>
      <c r="B2" s="8" t="s">
        <v>0</v>
      </c>
      <c r="D2" s="1"/>
      <c r="E2" s="1"/>
      <c r="F2" s="1"/>
    </row>
    <row r="3" spans="1:18" ht="15.6">
      <c r="B3" s="3" t="s">
        <v>1</v>
      </c>
    </row>
    <row r="4" spans="1:18" ht="11.1" customHeight="1">
      <c r="B4" s="4"/>
    </row>
    <row r="5" spans="1:18" s="14" customFormat="1" ht="20.100000000000001" customHeight="1">
      <c r="B5" s="195" t="s">
        <v>2</v>
      </c>
      <c r="C5" s="195"/>
      <c r="D5" s="195"/>
      <c r="E5" s="195"/>
      <c r="F5" s="195"/>
      <c r="G5" s="195"/>
      <c r="H5" s="195"/>
      <c r="I5" s="195"/>
      <c r="J5" s="195"/>
      <c r="K5" s="195"/>
    </row>
    <row r="7" spans="1:18" s="15" customFormat="1" ht="18" customHeight="1">
      <c r="B7" s="174" t="s">
        <v>3</v>
      </c>
      <c r="C7" s="174"/>
      <c r="D7" s="174"/>
      <c r="E7" s="174"/>
      <c r="F7" s="174"/>
      <c r="G7" s="174"/>
      <c r="H7" s="174"/>
      <c r="I7" s="174"/>
      <c r="J7" s="174"/>
      <c r="K7" s="174"/>
    </row>
    <row r="8" spans="1:18" s="14" customFormat="1" ht="25.95" customHeight="1">
      <c r="B8" s="6" t="s">
        <v>4</v>
      </c>
      <c r="C8" s="190" t="s">
        <v>5</v>
      </c>
      <c r="D8" s="190"/>
      <c r="E8" s="190"/>
      <c r="F8" s="190"/>
      <c r="G8" s="190"/>
      <c r="H8" s="190"/>
      <c r="I8" s="190"/>
      <c r="J8" s="190"/>
      <c r="K8" s="190"/>
    </row>
    <row r="9" spans="1:18" s="16" customFormat="1" ht="12" customHeight="1">
      <c r="B9" s="7" t="s">
        <v>6</v>
      </c>
      <c r="C9" s="196" t="s">
        <v>7</v>
      </c>
      <c r="D9" s="196"/>
      <c r="E9" s="196"/>
      <c r="F9" s="196"/>
      <c r="G9" s="197" t="s">
        <v>8</v>
      </c>
      <c r="H9" s="198"/>
      <c r="I9" s="198"/>
      <c r="J9" s="198"/>
      <c r="K9" s="198"/>
    </row>
    <row r="10" spans="1:18" s="14" customFormat="1" ht="24.6" customHeight="1">
      <c r="B10" s="17" t="s">
        <v>9</v>
      </c>
      <c r="C10" s="205" t="s">
        <v>10</v>
      </c>
      <c r="D10" s="205"/>
      <c r="E10" s="205"/>
      <c r="F10" s="205"/>
      <c r="G10" s="205"/>
      <c r="H10" s="205"/>
      <c r="I10" s="205"/>
      <c r="J10" s="205"/>
      <c r="K10" s="205"/>
    </row>
    <row r="11" spans="1:18" s="14" customFormat="1" ht="24.6" customHeight="1">
      <c r="B11" s="18" t="s">
        <v>11</v>
      </c>
      <c r="C11" s="206" t="s">
        <v>12</v>
      </c>
      <c r="D11" s="206"/>
      <c r="E11" s="206"/>
      <c r="F11" s="206"/>
      <c r="G11" s="206"/>
      <c r="H11" s="206"/>
      <c r="I11" s="206"/>
      <c r="J11" s="206"/>
      <c r="K11" s="206"/>
      <c r="O11" s="19"/>
    </row>
    <row r="12" spans="1:18" s="14" customFormat="1" ht="36.6" customHeight="1">
      <c r="B12" s="193" t="s">
        <v>13</v>
      </c>
      <c r="C12" s="207" t="s">
        <v>14</v>
      </c>
      <c r="D12" s="207"/>
      <c r="E12" s="207"/>
      <c r="F12" s="207"/>
      <c r="G12" s="207"/>
      <c r="H12" s="207"/>
      <c r="I12" s="207"/>
      <c r="J12" s="207"/>
      <c r="K12" s="207"/>
      <c r="M12" s="19"/>
    </row>
    <row r="13" spans="1:18" ht="12" customHeight="1">
      <c r="B13" s="193"/>
      <c r="C13" s="191" t="s">
        <v>15</v>
      </c>
      <c r="D13" s="191"/>
      <c r="E13" s="191"/>
      <c r="F13" s="191"/>
      <c r="G13" s="191"/>
      <c r="H13" s="191"/>
      <c r="I13" s="191"/>
      <c r="J13" s="191"/>
      <c r="K13" s="192"/>
    </row>
    <row r="14" spans="1:18" s="20" customFormat="1" ht="73.2" customHeight="1">
      <c r="B14" s="7" t="s">
        <v>16</v>
      </c>
      <c r="C14" s="150" t="s">
        <v>17</v>
      </c>
      <c r="D14" s="190"/>
      <c r="E14" s="190"/>
      <c r="F14" s="190"/>
      <c r="G14" s="190"/>
      <c r="H14" s="190"/>
      <c r="I14" s="190"/>
      <c r="J14" s="190"/>
      <c r="K14" s="190"/>
    </row>
    <row r="15" spans="1:18" s="14" customFormat="1" ht="113.4" customHeight="1">
      <c r="B15" s="7" t="s">
        <v>18</v>
      </c>
      <c r="C15" s="207" t="s">
        <v>19</v>
      </c>
      <c r="D15" s="207"/>
      <c r="E15" s="207"/>
      <c r="F15" s="207"/>
      <c r="G15" s="207"/>
      <c r="H15" s="207"/>
      <c r="I15" s="207"/>
      <c r="J15" s="207"/>
      <c r="K15" s="207"/>
      <c r="M15" s="162"/>
      <c r="N15" s="162"/>
      <c r="O15" s="162"/>
      <c r="P15" s="162"/>
      <c r="Q15" s="162"/>
      <c r="R15" s="162"/>
    </row>
    <row r="16" spans="1:18" ht="24" customHeight="1">
      <c r="B16" s="5" t="s">
        <v>20</v>
      </c>
      <c r="C16" s="199" t="s">
        <v>21</v>
      </c>
      <c r="D16" s="199"/>
      <c r="E16" s="199"/>
      <c r="F16" s="199"/>
      <c r="G16" s="199"/>
      <c r="H16" s="199"/>
      <c r="I16" s="199"/>
      <c r="J16" s="199"/>
      <c r="K16" s="199"/>
    </row>
    <row r="17" spans="2:11" ht="36" customHeight="1">
      <c r="B17" s="200" t="s">
        <v>22</v>
      </c>
      <c r="C17" s="201" t="s">
        <v>23</v>
      </c>
      <c r="D17" s="201"/>
      <c r="E17" s="201"/>
      <c r="F17" s="201"/>
      <c r="G17" s="201"/>
      <c r="H17" s="201"/>
      <c r="I17" s="201"/>
      <c r="J17" s="201"/>
      <c r="K17" s="201"/>
    </row>
    <row r="18" spans="2:11" ht="12" customHeight="1">
      <c r="B18" s="200"/>
      <c r="C18" s="202" t="s">
        <v>24</v>
      </c>
      <c r="D18" s="202"/>
      <c r="E18" s="202"/>
      <c r="F18" s="202"/>
      <c r="G18" s="202"/>
      <c r="H18" s="202"/>
      <c r="I18" s="202"/>
      <c r="J18" s="202"/>
      <c r="K18" s="203"/>
    </row>
    <row r="19" spans="2:11" ht="24" customHeight="1">
      <c r="B19" s="200"/>
      <c r="C19" s="204" t="s">
        <v>25</v>
      </c>
      <c r="D19" s="204"/>
      <c r="E19" s="204"/>
      <c r="F19" s="204"/>
      <c r="G19" s="204"/>
      <c r="H19" s="204"/>
      <c r="I19" s="204"/>
      <c r="J19" s="204"/>
      <c r="K19" s="204"/>
    </row>
    <row r="20" spans="2:11" s="20" customFormat="1" ht="31.2" customHeight="1">
      <c r="B20" s="21" t="s">
        <v>26</v>
      </c>
      <c r="C20" s="194" t="s">
        <v>27</v>
      </c>
      <c r="D20" s="194"/>
      <c r="E20" s="194"/>
      <c r="F20" s="194"/>
      <c r="G20" s="194"/>
      <c r="H20" s="194"/>
      <c r="I20" s="194"/>
      <c r="J20" s="194"/>
      <c r="K20" s="194"/>
    </row>
    <row r="22" spans="2:11" s="22" customFormat="1" ht="16.2" customHeight="1">
      <c r="B22" s="174" t="s">
        <v>28</v>
      </c>
      <c r="C22" s="174"/>
      <c r="D22" s="174"/>
      <c r="E22" s="174"/>
      <c r="F22" s="174"/>
      <c r="G22" s="174"/>
      <c r="H22" s="174"/>
      <c r="I22" s="174"/>
      <c r="J22" s="174"/>
      <c r="K22" s="174"/>
    </row>
    <row r="23" spans="2:11" ht="29.4" customHeight="1">
      <c r="B23" s="51" t="s">
        <v>29</v>
      </c>
      <c r="C23" s="159"/>
      <c r="D23" s="159"/>
      <c r="E23" s="159"/>
      <c r="F23" s="159"/>
      <c r="G23" s="159"/>
      <c r="H23" s="159"/>
      <c r="I23" s="159"/>
      <c r="J23" s="159"/>
      <c r="K23" s="159"/>
    </row>
    <row r="24" spans="2:11" s="20" customFormat="1" ht="16.2" customHeight="1">
      <c r="B24" s="160" t="s">
        <v>30</v>
      </c>
      <c r="C24" s="160"/>
      <c r="D24" s="160"/>
      <c r="E24" s="160"/>
      <c r="F24" s="160"/>
      <c r="G24" s="160"/>
      <c r="H24" s="160"/>
      <c r="I24" s="160"/>
      <c r="J24" s="160"/>
      <c r="K24" s="160"/>
    </row>
    <row r="25" spans="2:11" ht="12.6" customHeight="1">
      <c r="B25" s="175" t="s">
        <v>31</v>
      </c>
      <c r="C25" s="175"/>
      <c r="D25" s="176" t="s">
        <v>32</v>
      </c>
      <c r="E25" s="176"/>
      <c r="F25" s="176"/>
      <c r="G25" s="176"/>
      <c r="H25" s="176" t="s">
        <v>33</v>
      </c>
      <c r="I25" s="176"/>
      <c r="J25" s="176"/>
      <c r="K25" s="176"/>
    </row>
    <row r="26" spans="2:11" ht="26.4" customHeight="1">
      <c r="B26" s="23" t="s">
        <v>34</v>
      </c>
      <c r="C26" s="10"/>
      <c r="D26" s="171" t="s">
        <v>35</v>
      </c>
      <c r="E26" s="171"/>
      <c r="F26" s="171"/>
      <c r="G26" s="12"/>
      <c r="H26" s="171" t="s">
        <v>36</v>
      </c>
      <c r="I26" s="171"/>
      <c r="J26" s="171"/>
      <c r="K26" s="12"/>
    </row>
    <row r="27" spans="2:11" ht="26.4" customHeight="1">
      <c r="B27" s="23" t="s">
        <v>37</v>
      </c>
      <c r="C27" s="11"/>
      <c r="D27" s="189" t="s">
        <v>38</v>
      </c>
      <c r="E27" s="189"/>
      <c r="F27" s="189"/>
      <c r="G27" s="13"/>
      <c r="H27" s="189" t="s">
        <v>39</v>
      </c>
      <c r="I27" s="189"/>
      <c r="J27" s="189"/>
      <c r="K27" s="13"/>
    </row>
    <row r="28" spans="2:11" ht="26.4" customHeight="1">
      <c r="B28" s="24" t="s">
        <v>40</v>
      </c>
      <c r="C28" s="10"/>
      <c r="D28" s="177" t="s">
        <v>41</v>
      </c>
      <c r="E28" s="178"/>
      <c r="F28" s="178"/>
      <c r="G28" s="178"/>
      <c r="H28" s="178"/>
      <c r="I28" s="178"/>
      <c r="J28" s="178"/>
      <c r="K28" s="179"/>
    </row>
    <row r="29" spans="2:11" ht="26.4" customHeight="1">
      <c r="B29" s="24" t="s">
        <v>42</v>
      </c>
      <c r="C29" s="10"/>
      <c r="D29" s="180"/>
      <c r="E29" s="181"/>
      <c r="F29" s="181"/>
      <c r="G29" s="181"/>
      <c r="H29" s="181"/>
      <c r="I29" s="181"/>
      <c r="J29" s="181"/>
      <c r="K29" s="182"/>
    </row>
    <row r="31" spans="2:11" s="22" customFormat="1" ht="16.2" customHeight="1">
      <c r="B31" s="174" t="s">
        <v>43</v>
      </c>
      <c r="C31" s="174"/>
      <c r="D31" s="174"/>
      <c r="E31" s="174"/>
      <c r="F31" s="174"/>
      <c r="G31" s="174"/>
      <c r="H31" s="174"/>
      <c r="I31" s="174"/>
      <c r="J31" s="174"/>
      <c r="K31" s="174"/>
    </row>
    <row r="32" spans="2:11" s="20" customFormat="1" ht="16.2" customHeight="1">
      <c r="B32" s="184" t="s">
        <v>44</v>
      </c>
      <c r="C32" s="184"/>
      <c r="D32" s="184"/>
      <c r="E32" s="184"/>
      <c r="F32" s="184"/>
      <c r="G32" s="184"/>
      <c r="H32" s="184"/>
      <c r="I32" s="184"/>
      <c r="J32" s="184"/>
      <c r="K32" s="184"/>
    </row>
    <row r="33" spans="2:11" s="20" customFormat="1" ht="16.2" customHeight="1">
      <c r="B33" s="5" t="s">
        <v>45</v>
      </c>
      <c r="C33" s="163"/>
      <c r="D33" s="163"/>
      <c r="E33" s="163"/>
      <c r="F33" s="163"/>
      <c r="G33" s="163"/>
      <c r="H33" s="163"/>
      <c r="I33" s="163"/>
      <c r="J33" s="163"/>
      <c r="K33" s="163"/>
    </row>
    <row r="34" spans="2:11" ht="16.2" customHeight="1">
      <c r="B34" s="5" t="s">
        <v>46</v>
      </c>
      <c r="C34" s="163"/>
      <c r="D34" s="163"/>
      <c r="E34" s="163"/>
      <c r="F34" s="163"/>
      <c r="G34" s="163"/>
      <c r="H34" s="163"/>
      <c r="I34" s="163"/>
      <c r="J34" s="163"/>
      <c r="K34" s="163"/>
    </row>
    <row r="35" spans="2:11" s="20" customFormat="1" ht="16.2" customHeight="1">
      <c r="B35" s="184" t="s">
        <v>47</v>
      </c>
      <c r="C35" s="184"/>
      <c r="D35" s="184"/>
      <c r="E35" s="184"/>
      <c r="F35" s="184"/>
      <c r="G35" s="184"/>
      <c r="H35" s="184"/>
      <c r="I35" s="184"/>
      <c r="J35" s="184"/>
      <c r="K35" s="184"/>
    </row>
    <row r="36" spans="2:11" ht="24" customHeight="1">
      <c r="B36" s="173"/>
      <c r="C36" s="173"/>
      <c r="D36" s="173"/>
      <c r="E36" s="173"/>
      <c r="F36" s="173"/>
      <c r="G36" s="173"/>
      <c r="H36" s="173"/>
      <c r="I36" s="173"/>
      <c r="J36" s="173"/>
      <c r="K36" s="173"/>
    </row>
    <row r="37" spans="2:11" ht="16.2" customHeight="1">
      <c r="B37" s="5" t="s">
        <v>48</v>
      </c>
      <c r="C37" s="165"/>
      <c r="D37" s="165"/>
      <c r="E37" s="165"/>
      <c r="F37" s="165"/>
      <c r="G37" s="165"/>
      <c r="H37" s="165"/>
      <c r="I37" s="165"/>
      <c r="J37" s="165"/>
      <c r="K37" s="165"/>
    </row>
    <row r="38" spans="2:11" ht="16.2" customHeight="1">
      <c r="B38" s="25" t="s">
        <v>49</v>
      </c>
      <c r="C38" s="164"/>
      <c r="D38" s="164"/>
      <c r="E38" s="164"/>
      <c r="F38" s="164"/>
      <c r="G38" s="164"/>
      <c r="H38" s="164"/>
      <c r="I38" s="164"/>
      <c r="J38" s="164"/>
      <c r="K38" s="164"/>
    </row>
    <row r="39" spans="2:11" ht="16.2" customHeight="1">
      <c r="B39" s="5" t="s">
        <v>50</v>
      </c>
      <c r="C39" s="164"/>
      <c r="D39" s="164"/>
      <c r="E39" s="164"/>
      <c r="F39" s="164"/>
      <c r="G39" s="164"/>
      <c r="H39" s="164"/>
      <c r="I39" s="164"/>
      <c r="J39" s="164"/>
      <c r="K39" s="164"/>
    </row>
    <row r="40" spans="2:11" ht="16.2" customHeight="1">
      <c r="B40" s="5" t="s">
        <v>51</v>
      </c>
      <c r="C40" s="164"/>
      <c r="D40" s="164"/>
      <c r="E40" s="164"/>
      <c r="F40" s="164"/>
      <c r="G40" s="164"/>
      <c r="H40" s="164"/>
      <c r="I40" s="164"/>
      <c r="J40" s="164"/>
      <c r="K40" s="164"/>
    </row>
    <row r="41" spans="2:11" ht="16.2" customHeight="1">
      <c r="B41" s="5" t="s">
        <v>52</v>
      </c>
      <c r="C41" s="164"/>
      <c r="D41" s="164"/>
      <c r="E41" s="164"/>
      <c r="F41" s="164"/>
      <c r="G41" s="164"/>
      <c r="H41" s="164"/>
      <c r="I41" s="164"/>
      <c r="J41" s="164"/>
      <c r="K41" s="164"/>
    </row>
    <row r="42" spans="2:11" ht="16.2" customHeight="1">
      <c r="B42" s="5" t="s">
        <v>53</v>
      </c>
      <c r="C42" s="164"/>
      <c r="D42" s="164"/>
      <c r="E42" s="164"/>
      <c r="F42" s="164"/>
      <c r="G42" s="164"/>
      <c r="H42" s="164"/>
      <c r="I42" s="164"/>
      <c r="J42" s="164"/>
      <c r="K42" s="164"/>
    </row>
    <row r="43" spans="2:11" ht="16.2" customHeight="1">
      <c r="B43" s="5" t="s">
        <v>54</v>
      </c>
      <c r="C43" s="164"/>
      <c r="D43" s="164"/>
      <c r="E43" s="164"/>
      <c r="F43" s="164"/>
      <c r="G43" s="164"/>
      <c r="H43" s="164"/>
      <c r="I43" s="164"/>
      <c r="J43" s="164"/>
      <c r="K43" s="164"/>
    </row>
    <row r="44" spans="2:11" ht="26.4" customHeight="1">
      <c r="B44" s="5" t="s">
        <v>55</v>
      </c>
      <c r="C44" s="164"/>
      <c r="D44" s="164"/>
      <c r="E44" s="164"/>
      <c r="F44" s="164"/>
      <c r="G44" s="164"/>
      <c r="H44" s="164"/>
      <c r="I44" s="164"/>
      <c r="J44" s="164"/>
      <c r="K44" s="164"/>
    </row>
    <row r="45" spans="2:11" ht="16.2" customHeight="1">
      <c r="B45" s="5" t="s">
        <v>56</v>
      </c>
      <c r="C45" s="164"/>
      <c r="D45" s="164"/>
      <c r="E45" s="164"/>
      <c r="F45" s="164"/>
      <c r="G45" s="164"/>
      <c r="H45" s="164"/>
      <c r="I45" s="164"/>
      <c r="J45" s="164"/>
      <c r="K45" s="164"/>
    </row>
    <row r="46" spans="2:11" ht="16.2" customHeight="1">
      <c r="B46" s="5" t="s">
        <v>57</v>
      </c>
      <c r="C46" s="164"/>
      <c r="D46" s="164"/>
      <c r="E46" s="164"/>
      <c r="F46" s="164"/>
      <c r="G46" s="164"/>
      <c r="H46" s="164"/>
      <c r="I46" s="164"/>
      <c r="J46" s="164"/>
      <c r="K46" s="164"/>
    </row>
    <row r="48" spans="2:11" s="22" customFormat="1" ht="16.95" customHeight="1">
      <c r="B48" s="174" t="s">
        <v>58</v>
      </c>
      <c r="C48" s="174"/>
      <c r="D48" s="174"/>
      <c r="E48" s="174"/>
      <c r="F48" s="174"/>
      <c r="G48" s="174"/>
      <c r="H48" s="174"/>
      <c r="I48" s="174"/>
      <c r="J48" s="174"/>
      <c r="K48" s="174"/>
    </row>
    <row r="49" spans="1:18" s="20" customFormat="1" ht="18" customHeight="1">
      <c r="B49" s="170" t="s">
        <v>59</v>
      </c>
      <c r="C49" s="170"/>
      <c r="D49" s="170"/>
      <c r="E49" s="170"/>
      <c r="F49" s="170"/>
      <c r="G49" s="170"/>
      <c r="H49" s="170"/>
      <c r="I49" s="170"/>
      <c r="J49" s="26" t="s">
        <v>60</v>
      </c>
      <c r="K49" s="26" t="s">
        <v>61</v>
      </c>
    </row>
    <row r="50" spans="1:18" ht="18" customHeight="1">
      <c r="B50" s="171" t="s">
        <v>62</v>
      </c>
      <c r="C50" s="171"/>
      <c r="D50" s="171"/>
      <c r="E50" s="171"/>
      <c r="F50" s="171"/>
      <c r="G50" s="171"/>
      <c r="H50" s="171"/>
      <c r="I50" s="171"/>
      <c r="J50" s="101"/>
      <c r="K50" s="101"/>
    </row>
    <row r="51" spans="1:18" s="20" customFormat="1" ht="18" customHeight="1">
      <c r="B51" s="185" t="s">
        <v>63</v>
      </c>
      <c r="C51" s="185"/>
      <c r="D51" s="185"/>
      <c r="E51" s="185"/>
      <c r="F51" s="185"/>
      <c r="G51" s="185"/>
      <c r="H51" s="185"/>
      <c r="I51" s="185"/>
      <c r="J51" s="185"/>
      <c r="K51" s="26" t="s">
        <v>61</v>
      </c>
    </row>
    <row r="52" spans="1:18" ht="18" customHeight="1">
      <c r="B52" s="166" t="s">
        <v>64</v>
      </c>
      <c r="C52" s="167"/>
      <c r="D52" s="167"/>
      <c r="E52" s="167"/>
      <c r="F52" s="167"/>
      <c r="G52" s="167"/>
      <c r="H52" s="167"/>
      <c r="I52" s="167"/>
      <c r="J52" s="168"/>
      <c r="K52" s="101"/>
    </row>
    <row r="53" spans="1:18" ht="18" customHeight="1">
      <c r="B53" s="166" t="s">
        <v>65</v>
      </c>
      <c r="C53" s="167"/>
      <c r="D53" s="167"/>
      <c r="E53" s="167"/>
      <c r="F53" s="167"/>
      <c r="G53" s="167"/>
      <c r="H53" s="167"/>
      <c r="I53" s="167"/>
      <c r="J53" s="168"/>
      <c r="K53" s="101"/>
    </row>
    <row r="54" spans="1:18" ht="18" customHeight="1">
      <c r="B54" s="166" t="s">
        <v>66</v>
      </c>
      <c r="C54" s="167"/>
      <c r="D54" s="167"/>
      <c r="E54" s="167"/>
      <c r="F54" s="167"/>
      <c r="G54" s="167"/>
      <c r="H54" s="167"/>
      <c r="I54" s="167"/>
      <c r="J54" s="168"/>
      <c r="K54" s="101"/>
    </row>
    <row r="55" spans="1:18" ht="18" customHeight="1">
      <c r="B55" s="166" t="s">
        <v>67</v>
      </c>
      <c r="C55" s="167"/>
      <c r="D55" s="167"/>
      <c r="E55" s="167"/>
      <c r="F55" s="167"/>
      <c r="G55" s="167"/>
      <c r="H55" s="167"/>
      <c r="I55" s="167"/>
      <c r="J55" s="168"/>
      <c r="K55" s="101"/>
    </row>
    <row r="56" spans="1:18" ht="18" customHeight="1">
      <c r="B56" s="166" t="s">
        <v>68</v>
      </c>
      <c r="C56" s="167"/>
      <c r="D56" s="167"/>
      <c r="E56" s="167"/>
      <c r="F56" s="167"/>
      <c r="G56" s="167"/>
      <c r="H56" s="167"/>
      <c r="I56" s="167"/>
      <c r="J56" s="168"/>
      <c r="K56" s="101"/>
    </row>
    <row r="57" spans="1:18" ht="18" customHeight="1">
      <c r="B57" s="166" t="s">
        <v>69</v>
      </c>
      <c r="C57" s="167"/>
      <c r="D57" s="167"/>
      <c r="E57" s="167"/>
      <c r="F57" s="167"/>
      <c r="G57" s="167"/>
      <c r="H57" s="167"/>
      <c r="I57" s="167"/>
      <c r="J57" s="168"/>
      <c r="K57" s="101"/>
    </row>
    <row r="58" spans="1:18" s="27" customFormat="1" ht="18" customHeight="1">
      <c r="B58" s="183" t="s">
        <v>70</v>
      </c>
      <c r="C58" s="183"/>
      <c r="D58" s="183"/>
      <c r="E58" s="183"/>
      <c r="F58" s="183"/>
      <c r="G58" s="183"/>
      <c r="H58" s="183"/>
      <c r="I58" s="183"/>
      <c r="J58" s="183"/>
      <c r="K58" s="183"/>
    </row>
    <row r="60" spans="1:18" ht="30" customHeight="1">
      <c r="A60" s="1"/>
      <c r="B60" s="8" t="s">
        <v>71</v>
      </c>
      <c r="D60" s="1"/>
      <c r="E60" s="1"/>
      <c r="F60" s="1"/>
    </row>
    <row r="61" spans="1:18" ht="15.6">
      <c r="B61" s="3" t="s">
        <v>1</v>
      </c>
    </row>
    <row r="62" spans="1:18" ht="11.1" customHeight="1">
      <c r="B62" s="4"/>
    </row>
    <row r="63" spans="1:18" ht="60" customHeight="1">
      <c r="B63" s="186" t="s">
        <v>236</v>
      </c>
      <c r="C63" s="186"/>
      <c r="D63" s="186"/>
      <c r="E63" s="186"/>
      <c r="F63" s="186"/>
      <c r="G63" s="186"/>
      <c r="H63" s="186"/>
      <c r="I63" s="186"/>
      <c r="J63" s="186"/>
      <c r="K63" s="186"/>
      <c r="M63" s="161"/>
      <c r="N63" s="161"/>
      <c r="O63" s="161"/>
      <c r="P63" s="161"/>
      <c r="Q63" s="161"/>
      <c r="R63" s="161"/>
    </row>
    <row r="64" spans="1:18" s="20" customFormat="1" ht="52.95" customHeight="1">
      <c r="B64" s="209" t="s">
        <v>72</v>
      </c>
      <c r="C64" s="209"/>
      <c r="D64" s="28" t="s">
        <v>73</v>
      </c>
      <c r="E64" s="28" t="s">
        <v>74</v>
      </c>
      <c r="F64" s="187" t="s">
        <v>75</v>
      </c>
      <c r="G64" s="187"/>
      <c r="H64" s="187"/>
      <c r="I64" s="187"/>
      <c r="J64" s="187"/>
      <c r="K64" s="187"/>
      <c r="L64" s="29"/>
    </row>
    <row r="65" spans="2:12">
      <c r="B65" s="30"/>
      <c r="C65" s="30"/>
      <c r="D65" s="30"/>
      <c r="E65" s="30"/>
      <c r="F65" s="30"/>
      <c r="G65" s="30"/>
      <c r="H65" s="30"/>
      <c r="I65" s="30"/>
      <c r="J65" s="30"/>
      <c r="K65" s="30"/>
      <c r="L65" s="30"/>
    </row>
    <row r="66" spans="2:12">
      <c r="B66" s="188" t="s">
        <v>76</v>
      </c>
      <c r="C66" s="188"/>
      <c r="D66" s="169"/>
      <c r="E66" s="169"/>
      <c r="F66" s="169"/>
      <c r="G66" s="169"/>
      <c r="H66" s="169"/>
      <c r="I66" s="169"/>
      <c r="J66" s="169"/>
      <c r="K66" s="169"/>
      <c r="L66" s="31">
        <v>1</v>
      </c>
    </row>
    <row r="67" spans="2:12">
      <c r="B67" s="218" t="s">
        <v>77</v>
      </c>
      <c r="C67" s="218"/>
      <c r="D67" s="135"/>
      <c r="E67" s="135"/>
      <c r="F67" s="210"/>
      <c r="G67" s="210"/>
      <c r="H67" s="210"/>
      <c r="I67" s="210"/>
      <c r="J67" s="210"/>
      <c r="K67" s="210"/>
      <c r="L67" s="31">
        <f>1+L66</f>
        <v>2</v>
      </c>
    </row>
    <row r="68" spans="2:12">
      <c r="B68" s="218" t="s">
        <v>78</v>
      </c>
      <c r="C68" s="218"/>
      <c r="D68" s="135"/>
      <c r="E68" s="135"/>
      <c r="F68" s="210"/>
      <c r="G68" s="210"/>
      <c r="H68" s="210"/>
      <c r="I68" s="210"/>
      <c r="J68" s="210"/>
      <c r="K68" s="210"/>
      <c r="L68" s="31">
        <f t="shared" ref="L68:L70" si="0">1+L67</f>
        <v>3</v>
      </c>
    </row>
    <row r="69" spans="2:12">
      <c r="B69" s="218" t="s">
        <v>79</v>
      </c>
      <c r="C69" s="218"/>
      <c r="D69" s="135"/>
      <c r="E69" s="135"/>
      <c r="F69" s="210"/>
      <c r="G69" s="210"/>
      <c r="H69" s="210"/>
      <c r="I69" s="210"/>
      <c r="J69" s="210"/>
      <c r="K69" s="210"/>
      <c r="L69" s="31">
        <f t="shared" si="0"/>
        <v>4</v>
      </c>
    </row>
    <row r="70" spans="2:12">
      <c r="B70" s="218" t="s">
        <v>80</v>
      </c>
      <c r="C70" s="218"/>
      <c r="D70" s="135"/>
      <c r="E70" s="135"/>
      <c r="F70" s="210"/>
      <c r="G70" s="210"/>
      <c r="H70" s="210"/>
      <c r="I70" s="210"/>
      <c r="J70" s="210"/>
      <c r="K70" s="210"/>
      <c r="L70" s="31">
        <f t="shared" si="0"/>
        <v>5</v>
      </c>
    </row>
    <row r="71" spans="2:12">
      <c r="B71" s="218" t="s">
        <v>81</v>
      </c>
      <c r="C71" s="218"/>
      <c r="D71" s="135"/>
      <c r="E71" s="135"/>
      <c r="F71" s="210"/>
      <c r="G71" s="210"/>
      <c r="H71" s="210"/>
      <c r="I71" s="210"/>
      <c r="J71" s="210"/>
      <c r="K71" s="210"/>
      <c r="L71" s="32"/>
    </row>
    <row r="72" spans="2:12" ht="12" hidden="1" customHeight="1">
      <c r="B72" s="33" t="s">
        <v>82</v>
      </c>
      <c r="D72" s="136" t="str">
        <f>IF(COUNTIF(D$67:D$71,"")=$L$70,"",(COUNTIF(D$67:D$71,"y")))</f>
        <v/>
      </c>
      <c r="E72" s="136" t="str">
        <f>IF(COUNTIF(E$67:E$71,"")=$L$70,"",(COUNTIF(E$67:E$71,"y")))</f>
        <v/>
      </c>
      <c r="F72" s="136"/>
      <c r="G72" s="60"/>
      <c r="H72" s="60"/>
      <c r="I72" s="60"/>
      <c r="J72" s="60"/>
      <c r="K72" s="60"/>
      <c r="L72" s="31"/>
    </row>
    <row r="73" spans="2:12">
      <c r="B73" s="35"/>
      <c r="C73" s="33"/>
      <c r="D73" s="136"/>
      <c r="E73" s="136"/>
      <c r="F73" s="136"/>
      <c r="G73" s="60"/>
      <c r="H73" s="60"/>
      <c r="I73" s="60"/>
      <c r="J73" s="60"/>
      <c r="K73" s="60"/>
      <c r="L73" s="31"/>
    </row>
    <row r="74" spans="2:12">
      <c r="B74" s="188" t="s">
        <v>83</v>
      </c>
      <c r="C74" s="188"/>
      <c r="D74" s="211"/>
      <c r="E74" s="211"/>
      <c r="F74" s="211"/>
      <c r="G74" s="211"/>
      <c r="H74" s="211"/>
      <c r="I74" s="211"/>
      <c r="J74" s="211"/>
      <c r="K74" s="211"/>
    </row>
    <row r="75" spans="2:12">
      <c r="B75" s="172" t="s">
        <v>84</v>
      </c>
      <c r="C75" s="172"/>
      <c r="D75" s="135"/>
      <c r="E75" s="135"/>
      <c r="F75" s="210"/>
      <c r="G75" s="210"/>
      <c r="H75" s="210"/>
      <c r="I75" s="210"/>
      <c r="J75" s="210"/>
      <c r="K75" s="210"/>
      <c r="L75" s="31">
        <v>1</v>
      </c>
    </row>
    <row r="76" spans="2:12">
      <c r="B76" s="172" t="s">
        <v>85</v>
      </c>
      <c r="C76" s="172"/>
      <c r="D76" s="135"/>
      <c r="E76" s="135"/>
      <c r="F76" s="210"/>
      <c r="G76" s="210"/>
      <c r="H76" s="210"/>
      <c r="I76" s="210"/>
      <c r="J76" s="210"/>
      <c r="K76" s="210"/>
      <c r="L76" s="31">
        <f t="shared" ref="L76:L84" si="1">1+L75</f>
        <v>2</v>
      </c>
    </row>
    <row r="77" spans="2:12">
      <c r="B77" s="172" t="s">
        <v>86</v>
      </c>
      <c r="C77" s="172"/>
      <c r="D77" s="135"/>
      <c r="E77" s="135"/>
      <c r="F77" s="210"/>
      <c r="G77" s="210"/>
      <c r="H77" s="210"/>
      <c r="I77" s="210"/>
      <c r="J77" s="210"/>
      <c r="K77" s="210"/>
      <c r="L77" s="31">
        <f t="shared" si="1"/>
        <v>3</v>
      </c>
    </row>
    <row r="78" spans="2:12">
      <c r="B78" s="172" t="s">
        <v>268</v>
      </c>
      <c r="C78" s="172"/>
      <c r="D78" s="135"/>
      <c r="E78" s="135"/>
      <c r="F78" s="210"/>
      <c r="G78" s="210"/>
      <c r="H78" s="210"/>
      <c r="I78" s="210"/>
      <c r="J78" s="210"/>
      <c r="K78" s="210"/>
      <c r="L78" s="31">
        <f t="shared" si="1"/>
        <v>4</v>
      </c>
    </row>
    <row r="79" spans="2:12">
      <c r="B79" s="172" t="s">
        <v>88</v>
      </c>
      <c r="C79" s="172"/>
      <c r="D79" s="135"/>
      <c r="E79" s="135"/>
      <c r="F79" s="210"/>
      <c r="G79" s="210"/>
      <c r="H79" s="210"/>
      <c r="I79" s="210"/>
      <c r="J79" s="210"/>
      <c r="K79" s="210"/>
      <c r="L79" s="31">
        <f t="shared" si="1"/>
        <v>5</v>
      </c>
    </row>
    <row r="80" spans="2:12">
      <c r="B80" s="172" t="s">
        <v>89</v>
      </c>
      <c r="C80" s="172"/>
      <c r="D80" s="135"/>
      <c r="E80" s="135"/>
      <c r="F80" s="210"/>
      <c r="G80" s="210"/>
      <c r="H80" s="210"/>
      <c r="I80" s="210"/>
      <c r="J80" s="210"/>
      <c r="K80" s="210"/>
      <c r="L80" s="31">
        <f t="shared" si="1"/>
        <v>6</v>
      </c>
    </row>
    <row r="81" spans="2:12">
      <c r="B81" s="172" t="s">
        <v>90</v>
      </c>
      <c r="C81" s="172"/>
      <c r="D81" s="135"/>
      <c r="E81" s="135"/>
      <c r="F81" s="210"/>
      <c r="G81" s="210"/>
      <c r="H81" s="210"/>
      <c r="I81" s="210"/>
      <c r="J81" s="210"/>
      <c r="K81" s="210"/>
      <c r="L81" s="31">
        <f t="shared" si="1"/>
        <v>7</v>
      </c>
    </row>
    <row r="82" spans="2:12">
      <c r="B82" s="172" t="s">
        <v>91</v>
      </c>
      <c r="C82" s="172"/>
      <c r="D82" s="135"/>
      <c r="E82" s="135"/>
      <c r="F82" s="210"/>
      <c r="G82" s="210"/>
      <c r="H82" s="210"/>
      <c r="I82" s="210"/>
      <c r="J82" s="210"/>
      <c r="K82" s="210"/>
      <c r="L82" s="31">
        <f t="shared" si="1"/>
        <v>8</v>
      </c>
    </row>
    <row r="83" spans="2:12">
      <c r="B83" s="172" t="s">
        <v>92</v>
      </c>
      <c r="C83" s="172"/>
      <c r="D83" s="135"/>
      <c r="E83" s="135"/>
      <c r="F83" s="210"/>
      <c r="G83" s="210"/>
      <c r="H83" s="210"/>
      <c r="I83" s="210"/>
      <c r="J83" s="210"/>
      <c r="K83" s="210"/>
      <c r="L83" s="31">
        <f t="shared" si="1"/>
        <v>9</v>
      </c>
    </row>
    <row r="84" spans="2:12">
      <c r="B84" s="172" t="s">
        <v>93</v>
      </c>
      <c r="C84" s="172"/>
      <c r="D84" s="135"/>
      <c r="E84" s="135"/>
      <c r="F84" s="210"/>
      <c r="G84" s="210"/>
      <c r="H84" s="210"/>
      <c r="I84" s="210"/>
      <c r="J84" s="210"/>
      <c r="K84" s="210"/>
      <c r="L84" s="31">
        <f t="shared" si="1"/>
        <v>10</v>
      </c>
    </row>
    <row r="85" spans="2:12" hidden="1">
      <c r="B85" s="33" t="s">
        <v>82</v>
      </c>
      <c r="D85" s="136" t="str">
        <f>IF(COUNTIF(D$75:D$84,"")=$L$84,"",COUNTIF(D$75:D$84,"y"))</f>
        <v/>
      </c>
      <c r="E85" s="136" t="str">
        <f>IF(COUNTIF(E$75:E$84,"")=$L$84,"",COUNTIF(E$75:E$84,"y"))</f>
        <v/>
      </c>
      <c r="F85" s="136"/>
      <c r="G85" s="60"/>
      <c r="H85" s="60"/>
      <c r="I85" s="60"/>
      <c r="J85" s="60"/>
      <c r="K85" s="60"/>
      <c r="L85" s="31"/>
    </row>
    <row r="86" spans="2:12">
      <c r="B86" s="35"/>
      <c r="C86" s="33"/>
      <c r="D86" s="137"/>
      <c r="E86" s="137"/>
      <c r="F86" s="137"/>
      <c r="G86" s="60"/>
      <c r="H86" s="60"/>
      <c r="I86" s="60"/>
      <c r="J86" s="60"/>
      <c r="K86" s="60"/>
      <c r="L86" s="31"/>
    </row>
    <row r="87" spans="2:12">
      <c r="B87" s="188" t="s">
        <v>94</v>
      </c>
      <c r="C87" s="188"/>
      <c r="D87" s="211"/>
      <c r="E87" s="211"/>
      <c r="F87" s="211"/>
      <c r="G87" s="211"/>
      <c r="H87" s="211"/>
      <c r="I87" s="211"/>
      <c r="J87" s="211"/>
      <c r="K87" s="211"/>
    </row>
    <row r="88" spans="2:12">
      <c r="B88" s="172" t="s">
        <v>95</v>
      </c>
      <c r="C88" s="172"/>
      <c r="D88" s="135"/>
      <c r="E88" s="135"/>
      <c r="F88" s="210"/>
      <c r="G88" s="210"/>
      <c r="H88" s="210"/>
      <c r="I88" s="210"/>
      <c r="J88" s="210"/>
      <c r="K88" s="210"/>
      <c r="L88" s="31">
        <v>1</v>
      </c>
    </row>
    <row r="89" spans="2:12">
      <c r="B89" s="172" t="s">
        <v>96</v>
      </c>
      <c r="C89" s="172"/>
      <c r="D89" s="135"/>
      <c r="E89" s="135"/>
      <c r="F89" s="210"/>
      <c r="G89" s="210"/>
      <c r="H89" s="210"/>
      <c r="I89" s="210"/>
      <c r="J89" s="210"/>
      <c r="K89" s="210"/>
      <c r="L89" s="31">
        <f t="shared" ref="L89:L100" si="2">1+L88</f>
        <v>2</v>
      </c>
    </row>
    <row r="90" spans="2:12">
      <c r="B90" s="172" t="s">
        <v>97</v>
      </c>
      <c r="C90" s="172"/>
      <c r="D90" s="135"/>
      <c r="E90" s="135"/>
      <c r="F90" s="210"/>
      <c r="G90" s="210"/>
      <c r="H90" s="210"/>
      <c r="I90" s="210"/>
      <c r="J90" s="210"/>
      <c r="K90" s="210"/>
      <c r="L90" s="31">
        <f t="shared" si="2"/>
        <v>3</v>
      </c>
    </row>
    <row r="91" spans="2:12">
      <c r="B91" s="172" t="s">
        <v>98</v>
      </c>
      <c r="C91" s="172"/>
      <c r="D91" s="135"/>
      <c r="E91" s="135"/>
      <c r="F91" s="210"/>
      <c r="G91" s="210"/>
      <c r="H91" s="210"/>
      <c r="I91" s="210"/>
      <c r="J91" s="210"/>
      <c r="K91" s="210"/>
      <c r="L91" s="31">
        <f t="shared" si="2"/>
        <v>4</v>
      </c>
    </row>
    <row r="92" spans="2:12">
      <c r="B92" s="172" t="s">
        <v>267</v>
      </c>
      <c r="C92" s="172"/>
      <c r="D92" s="135"/>
      <c r="E92" s="135"/>
      <c r="F92" s="210"/>
      <c r="G92" s="210"/>
      <c r="H92" s="210"/>
      <c r="I92" s="210"/>
      <c r="J92" s="210"/>
      <c r="K92" s="210"/>
      <c r="L92" s="31">
        <f t="shared" si="2"/>
        <v>5</v>
      </c>
    </row>
    <row r="93" spans="2:12">
      <c r="B93" s="172" t="s">
        <v>100</v>
      </c>
      <c r="C93" s="172"/>
      <c r="D93" s="135"/>
      <c r="E93" s="135"/>
      <c r="F93" s="210"/>
      <c r="G93" s="210"/>
      <c r="H93" s="210"/>
      <c r="I93" s="210"/>
      <c r="J93" s="210"/>
      <c r="K93" s="210"/>
      <c r="L93" s="31">
        <f t="shared" si="2"/>
        <v>6</v>
      </c>
    </row>
    <row r="94" spans="2:12">
      <c r="B94" s="172" t="s">
        <v>101</v>
      </c>
      <c r="C94" s="172"/>
      <c r="D94" s="135"/>
      <c r="E94" s="135"/>
      <c r="F94" s="210"/>
      <c r="G94" s="210"/>
      <c r="H94" s="210"/>
      <c r="I94" s="210"/>
      <c r="J94" s="210"/>
      <c r="K94" s="210"/>
      <c r="L94" s="31">
        <f t="shared" si="2"/>
        <v>7</v>
      </c>
    </row>
    <row r="95" spans="2:12">
      <c r="B95" s="172" t="s">
        <v>102</v>
      </c>
      <c r="C95" s="172"/>
      <c r="D95" s="135"/>
      <c r="E95" s="135"/>
      <c r="F95" s="210"/>
      <c r="G95" s="210"/>
      <c r="H95" s="210"/>
      <c r="I95" s="210"/>
      <c r="J95" s="210"/>
      <c r="K95" s="210"/>
      <c r="L95" s="31">
        <f t="shared" si="2"/>
        <v>8</v>
      </c>
    </row>
    <row r="96" spans="2:12">
      <c r="B96" s="172" t="s">
        <v>103</v>
      </c>
      <c r="C96" s="172"/>
      <c r="D96" s="135"/>
      <c r="E96" s="135"/>
      <c r="F96" s="210"/>
      <c r="G96" s="210"/>
      <c r="H96" s="210"/>
      <c r="I96" s="210"/>
      <c r="J96" s="210"/>
      <c r="K96" s="210"/>
      <c r="L96" s="31">
        <f t="shared" si="2"/>
        <v>9</v>
      </c>
    </row>
    <row r="97" spans="2:12">
      <c r="B97" s="172" t="s">
        <v>104</v>
      </c>
      <c r="C97" s="172"/>
      <c r="D97" s="135"/>
      <c r="E97" s="135"/>
      <c r="F97" s="210"/>
      <c r="G97" s="210"/>
      <c r="H97" s="210"/>
      <c r="I97" s="210"/>
      <c r="J97" s="210"/>
      <c r="K97" s="210"/>
      <c r="L97" s="31">
        <f t="shared" si="2"/>
        <v>10</v>
      </c>
    </row>
    <row r="98" spans="2:12">
      <c r="B98" s="172" t="s">
        <v>105</v>
      </c>
      <c r="C98" s="172"/>
      <c r="D98" s="135"/>
      <c r="E98" s="135"/>
      <c r="F98" s="210"/>
      <c r="G98" s="210"/>
      <c r="H98" s="210"/>
      <c r="I98" s="210"/>
      <c r="J98" s="210"/>
      <c r="K98" s="210"/>
      <c r="L98" s="31">
        <f t="shared" si="2"/>
        <v>11</v>
      </c>
    </row>
    <row r="99" spans="2:12">
      <c r="B99" s="172" t="s">
        <v>106</v>
      </c>
      <c r="C99" s="172"/>
      <c r="D99" s="135"/>
      <c r="E99" s="135"/>
      <c r="F99" s="210"/>
      <c r="G99" s="210"/>
      <c r="H99" s="210"/>
      <c r="I99" s="210"/>
      <c r="J99" s="210"/>
      <c r="K99" s="210"/>
      <c r="L99" s="31">
        <f t="shared" si="2"/>
        <v>12</v>
      </c>
    </row>
    <row r="100" spans="2:12">
      <c r="B100" s="172" t="s">
        <v>107</v>
      </c>
      <c r="C100" s="172"/>
      <c r="D100" s="135"/>
      <c r="E100" s="135"/>
      <c r="F100" s="210"/>
      <c r="G100" s="210"/>
      <c r="H100" s="210"/>
      <c r="I100" s="210"/>
      <c r="J100" s="210"/>
      <c r="K100" s="210"/>
      <c r="L100" s="31">
        <f t="shared" si="2"/>
        <v>13</v>
      </c>
    </row>
    <row r="101" spans="2:12" hidden="1">
      <c r="B101" s="33" t="s">
        <v>82</v>
      </c>
      <c r="D101" s="34" t="str">
        <f>IF(COUNTIF(D$88:D$100,"")=$L$100,"",COUNTIF(D$88:D$100,"Y"))</f>
        <v/>
      </c>
      <c r="E101" s="34" t="str">
        <f>IF(COUNTIF(E$88:E$100,"")=$L$100,"",COUNTIF(E$88:E$100,"y"))</f>
        <v/>
      </c>
      <c r="F101" s="34"/>
      <c r="G101" s="36"/>
      <c r="H101" s="36"/>
      <c r="I101" s="36"/>
      <c r="J101" s="36"/>
      <c r="K101" s="36"/>
      <c r="L101" s="36"/>
    </row>
    <row r="102" spans="2:12">
      <c r="C102" s="33"/>
    </row>
    <row r="103" spans="2:12" hidden="1">
      <c r="B103" s="30" t="s">
        <v>108</v>
      </c>
    </row>
    <row r="104" spans="2:12" hidden="1">
      <c r="B104" s="37"/>
    </row>
    <row r="105" spans="2:12" hidden="1">
      <c r="B105" s="30" t="s">
        <v>109</v>
      </c>
      <c r="C105" s="34"/>
      <c r="D105" s="34"/>
      <c r="E105" s="34"/>
      <c r="F105" s="34"/>
    </row>
    <row r="106" spans="2:12" hidden="1">
      <c r="B106" s="38" t="s">
        <v>110</v>
      </c>
      <c r="D106" s="34" t="str">
        <f>D72</f>
        <v/>
      </c>
      <c r="E106" s="34" t="str">
        <f>E72</f>
        <v/>
      </c>
      <c r="F106" s="34"/>
      <c r="J106" s="2">
        <v>-1</v>
      </c>
    </row>
    <row r="107" spans="2:12" hidden="1">
      <c r="B107" s="30" t="s">
        <v>111</v>
      </c>
      <c r="D107" s="34"/>
      <c r="E107" s="34"/>
      <c r="F107" s="34"/>
    </row>
    <row r="108" spans="2:12" hidden="1">
      <c r="B108" s="38" t="s">
        <v>110</v>
      </c>
      <c r="D108" s="34" t="str">
        <f>D85</f>
        <v/>
      </c>
      <c r="E108" s="34" t="str">
        <f>E85</f>
        <v/>
      </c>
      <c r="F108" s="34"/>
    </row>
    <row r="109" spans="2:12" hidden="1">
      <c r="B109" s="30" t="s">
        <v>112</v>
      </c>
      <c r="D109" s="34"/>
      <c r="E109" s="34"/>
      <c r="F109" s="34"/>
    </row>
    <row r="110" spans="2:12" hidden="1">
      <c r="B110" s="38" t="s">
        <v>110</v>
      </c>
      <c r="D110" s="34" t="str">
        <f>D101</f>
        <v/>
      </c>
      <c r="E110" s="34" t="str">
        <f>E101</f>
        <v/>
      </c>
      <c r="F110" s="34"/>
    </row>
    <row r="111" spans="2:12">
      <c r="B111" s="39" t="s">
        <v>113</v>
      </c>
      <c r="C111" s="40"/>
      <c r="D111" s="41" t="str">
        <f>IF(AND(D106="",D108="",D110=""),"",SUM(D106,D108,D110))</f>
        <v/>
      </c>
      <c r="E111" s="41" t="str">
        <f>IF(AND(E106="",E108="",E110=""),"",SUM(E106,E108,E110))</f>
        <v/>
      </c>
      <c r="F111" s="42"/>
      <c r="H111" s="43"/>
    </row>
    <row r="112" spans="2:12">
      <c r="C112" s="44"/>
      <c r="D112" s="44"/>
      <c r="E112" s="44"/>
      <c r="F112" s="44"/>
    </row>
    <row r="113" spans="2:11" s="22" customFormat="1" ht="16.95" customHeight="1">
      <c r="B113" s="174" t="s">
        <v>114</v>
      </c>
      <c r="C113" s="174"/>
      <c r="D113" s="174"/>
      <c r="E113" s="174"/>
      <c r="F113" s="174"/>
      <c r="G113" s="174"/>
      <c r="H113" s="174"/>
      <c r="I113" s="174"/>
      <c r="J113" s="174"/>
      <c r="K113" s="174"/>
    </row>
    <row r="114" spans="2:11" s="20" customFormat="1" ht="16.2" customHeight="1">
      <c r="B114" s="184" t="s">
        <v>115</v>
      </c>
      <c r="C114" s="184"/>
      <c r="D114" s="184"/>
      <c r="E114" s="184"/>
      <c r="F114" s="184"/>
      <c r="G114" s="184"/>
      <c r="H114" s="184"/>
      <c r="I114" s="184"/>
      <c r="J114" s="184"/>
      <c r="K114" s="184"/>
    </row>
    <row r="115" spans="2:11" ht="40.200000000000003" customHeight="1">
      <c r="B115" s="5" t="s">
        <v>116</v>
      </c>
      <c r="C115" s="201" t="s">
        <v>117</v>
      </c>
      <c r="D115" s="201"/>
      <c r="E115" s="201"/>
      <c r="F115" s="201"/>
      <c r="G115" s="201"/>
      <c r="H115" s="201"/>
      <c r="I115" s="201"/>
      <c r="J115" s="201"/>
      <c r="K115" s="201"/>
    </row>
    <row r="116" spans="2:11" ht="70.2" customHeight="1">
      <c r="B116" s="9" t="s">
        <v>118</v>
      </c>
      <c r="C116" s="166" t="s">
        <v>269</v>
      </c>
      <c r="D116" s="167"/>
      <c r="E116" s="167"/>
      <c r="F116" s="167"/>
      <c r="G116" s="167"/>
      <c r="H116" s="167"/>
      <c r="I116" s="167"/>
      <c r="J116" s="167"/>
      <c r="K116" s="168"/>
    </row>
    <row r="117" spans="2:11" ht="27.6" customHeight="1">
      <c r="B117" s="45" t="s">
        <v>119</v>
      </c>
      <c r="C117" s="213" t="s">
        <v>120</v>
      </c>
      <c r="D117" s="214"/>
      <c r="E117" s="214"/>
      <c r="F117" s="214"/>
      <c r="G117" s="214"/>
      <c r="H117" s="214"/>
      <c r="I117" s="214"/>
      <c r="J117" s="214"/>
      <c r="K117" s="215"/>
    </row>
    <row r="118" spans="2:11" s="20" customFormat="1" ht="16.2" customHeight="1">
      <c r="B118" s="185" t="s">
        <v>121</v>
      </c>
      <c r="C118" s="219"/>
      <c r="D118" s="219"/>
      <c r="E118" s="219"/>
      <c r="F118" s="219"/>
      <c r="G118" s="219"/>
      <c r="H118" s="219"/>
      <c r="I118" s="219"/>
      <c r="J118" s="219"/>
      <c r="K118" s="26" t="s">
        <v>61</v>
      </c>
    </row>
    <row r="119" spans="2:11" ht="30" customHeight="1">
      <c r="B119" s="208" t="s">
        <v>122</v>
      </c>
      <c r="C119" s="158" t="s">
        <v>123</v>
      </c>
      <c r="D119" s="158"/>
      <c r="E119" s="158"/>
      <c r="F119" s="158"/>
      <c r="G119" s="158"/>
      <c r="H119" s="158"/>
      <c r="I119" s="158"/>
      <c r="J119" s="158"/>
      <c r="K119" s="12"/>
    </row>
    <row r="120" spans="2:11" ht="30" customHeight="1">
      <c r="B120" s="208"/>
      <c r="C120" s="158" t="s">
        <v>124</v>
      </c>
      <c r="D120" s="158"/>
      <c r="E120" s="158"/>
      <c r="F120" s="158"/>
      <c r="G120" s="158"/>
      <c r="H120" s="158"/>
      <c r="I120" s="158"/>
      <c r="J120" s="158"/>
      <c r="K120" s="12"/>
    </row>
    <row r="121" spans="2:11" ht="30" customHeight="1">
      <c r="B121" s="208"/>
      <c r="C121" s="158" t="s">
        <v>125</v>
      </c>
      <c r="D121" s="158"/>
      <c r="E121" s="158"/>
      <c r="F121" s="158"/>
      <c r="G121" s="158"/>
      <c r="H121" s="158"/>
      <c r="I121" s="158"/>
      <c r="J121" s="158"/>
      <c r="K121" s="12"/>
    </row>
    <row r="122" spans="2:11" ht="30" customHeight="1">
      <c r="B122" s="208"/>
      <c r="C122" s="158" t="s">
        <v>126</v>
      </c>
      <c r="D122" s="158"/>
      <c r="E122" s="158"/>
      <c r="F122" s="158"/>
      <c r="G122" s="158"/>
      <c r="H122" s="158"/>
      <c r="I122" s="158"/>
      <c r="J122" s="158"/>
      <c r="K122" s="12"/>
    </row>
    <row r="123" spans="2:11" ht="30" customHeight="1">
      <c r="B123" s="5" t="s">
        <v>127</v>
      </c>
      <c r="C123" s="158" t="s">
        <v>128</v>
      </c>
      <c r="D123" s="158"/>
      <c r="E123" s="158"/>
      <c r="F123" s="158"/>
      <c r="G123" s="158"/>
      <c r="H123" s="158"/>
      <c r="I123" s="158"/>
      <c r="J123" s="158"/>
      <c r="K123" s="12"/>
    </row>
    <row r="124" spans="2:11" ht="37.950000000000003" customHeight="1">
      <c r="B124" s="208" t="s">
        <v>129</v>
      </c>
      <c r="C124" s="158" t="s">
        <v>130</v>
      </c>
      <c r="D124" s="158"/>
      <c r="E124" s="158"/>
      <c r="F124" s="158"/>
      <c r="G124" s="158"/>
      <c r="H124" s="158"/>
      <c r="I124" s="158"/>
      <c r="J124" s="158"/>
      <c r="K124" s="158"/>
    </row>
    <row r="125" spans="2:11" ht="37.950000000000003" customHeight="1">
      <c r="B125" s="208"/>
      <c r="C125" s="217"/>
      <c r="D125" s="217"/>
      <c r="E125" s="217"/>
      <c r="F125" s="217"/>
      <c r="G125" s="217"/>
      <c r="H125" s="217"/>
      <c r="I125" s="217"/>
      <c r="J125" s="217"/>
      <c r="K125" s="217"/>
    </row>
    <row r="126" spans="2:11" ht="22.2" customHeight="1">
      <c r="B126" s="5" t="s">
        <v>131</v>
      </c>
      <c r="C126" s="216"/>
      <c r="D126" s="216"/>
      <c r="E126" s="216"/>
      <c r="F126" s="216"/>
      <c r="G126" s="216"/>
      <c r="H126" s="216"/>
      <c r="I126" s="216"/>
      <c r="J126" s="216"/>
      <c r="K126" s="216"/>
    </row>
    <row r="127" spans="2:11" s="20" customFormat="1" ht="16.2" customHeight="1">
      <c r="B127" s="184" t="s">
        <v>132</v>
      </c>
      <c r="C127" s="184"/>
      <c r="D127" s="184"/>
      <c r="E127" s="184"/>
      <c r="F127" s="184"/>
      <c r="G127" s="184"/>
      <c r="H127" s="184"/>
      <c r="I127" s="184"/>
      <c r="J127" s="184"/>
      <c r="K127" s="184"/>
    </row>
    <row r="128" spans="2:11" ht="31.95" customHeight="1">
      <c r="B128" s="212" t="s">
        <v>133</v>
      </c>
      <c r="C128" s="212"/>
      <c r="D128" s="212"/>
      <c r="E128" s="212"/>
      <c r="F128" s="212"/>
      <c r="G128" s="212"/>
      <c r="H128" s="212"/>
      <c r="I128" s="212"/>
      <c r="J128" s="212"/>
      <c r="K128" s="212"/>
    </row>
    <row r="129" spans="2:7">
      <c r="B129" s="46"/>
      <c r="C129" s="47"/>
      <c r="D129" s="47"/>
      <c r="E129" s="47"/>
      <c r="F129" s="47"/>
      <c r="G129" s="47"/>
    </row>
  </sheetData>
  <mergeCells count="141">
    <mergeCell ref="B119:B122"/>
    <mergeCell ref="F83:K83"/>
    <mergeCell ref="F84:K84"/>
    <mergeCell ref="B74:C74"/>
    <mergeCell ref="B89:C89"/>
    <mergeCell ref="B88:C88"/>
    <mergeCell ref="B87:C87"/>
    <mergeCell ref="F67:K67"/>
    <mergeCell ref="F68:K68"/>
    <mergeCell ref="F69:K69"/>
    <mergeCell ref="F70:K70"/>
    <mergeCell ref="F71:K71"/>
    <mergeCell ref="F75:K75"/>
    <mergeCell ref="F76:K76"/>
    <mergeCell ref="F77:K77"/>
    <mergeCell ref="F78:K78"/>
    <mergeCell ref="B68:C68"/>
    <mergeCell ref="B67:C67"/>
    <mergeCell ref="B84:C84"/>
    <mergeCell ref="B83:C83"/>
    <mergeCell ref="B82:C82"/>
    <mergeCell ref="F79:K79"/>
    <mergeCell ref="D74:K74"/>
    <mergeCell ref="B80:C80"/>
    <mergeCell ref="B127:K127"/>
    <mergeCell ref="B128:K128"/>
    <mergeCell ref="C117:K117"/>
    <mergeCell ref="C126:K126"/>
    <mergeCell ref="C125:K125"/>
    <mergeCell ref="C124:K124"/>
    <mergeCell ref="B69:C69"/>
    <mergeCell ref="B71:C71"/>
    <mergeCell ref="B70:C70"/>
    <mergeCell ref="C123:J123"/>
    <mergeCell ref="C122:J122"/>
    <mergeCell ref="B118:J118"/>
    <mergeCell ref="C119:J119"/>
    <mergeCell ref="F98:K98"/>
    <mergeCell ref="F99:K99"/>
    <mergeCell ref="F100:K100"/>
    <mergeCell ref="F93:K93"/>
    <mergeCell ref="F94:K94"/>
    <mergeCell ref="F95:K95"/>
    <mergeCell ref="F96:K96"/>
    <mergeCell ref="F97:K97"/>
    <mergeCell ref="F88:K88"/>
    <mergeCell ref="C115:K115"/>
    <mergeCell ref="C116:K116"/>
    <mergeCell ref="B124:B125"/>
    <mergeCell ref="B64:C64"/>
    <mergeCell ref="F89:K89"/>
    <mergeCell ref="F90:K90"/>
    <mergeCell ref="F91:K91"/>
    <mergeCell ref="F92:K92"/>
    <mergeCell ref="B100:C100"/>
    <mergeCell ref="B99:C99"/>
    <mergeCell ref="B98:C98"/>
    <mergeCell ref="B97:C97"/>
    <mergeCell ref="B96:C96"/>
    <mergeCell ref="B95:C95"/>
    <mergeCell ref="B94:C94"/>
    <mergeCell ref="B93:C93"/>
    <mergeCell ref="B92:C92"/>
    <mergeCell ref="B91:C91"/>
    <mergeCell ref="B114:K114"/>
    <mergeCell ref="B113:K113"/>
    <mergeCell ref="F80:K80"/>
    <mergeCell ref="F81:K81"/>
    <mergeCell ref="F82:K82"/>
    <mergeCell ref="B90:C90"/>
    <mergeCell ref="B81:C81"/>
    <mergeCell ref="D87:K87"/>
    <mergeCell ref="B32:K32"/>
    <mergeCell ref="H27:J27"/>
    <mergeCell ref="D27:F27"/>
    <mergeCell ref="C14:K14"/>
    <mergeCell ref="C13:K13"/>
    <mergeCell ref="B12:B13"/>
    <mergeCell ref="C20:K20"/>
    <mergeCell ref="B5:K5"/>
    <mergeCell ref="C9:F9"/>
    <mergeCell ref="G9:K9"/>
    <mergeCell ref="C16:K16"/>
    <mergeCell ref="B17:B19"/>
    <mergeCell ref="C17:K17"/>
    <mergeCell ref="C18:K18"/>
    <mergeCell ref="C19:K19"/>
    <mergeCell ref="C10:K10"/>
    <mergeCell ref="C11:K11"/>
    <mergeCell ref="C12:K12"/>
    <mergeCell ref="C15:K15"/>
    <mergeCell ref="B7:K7"/>
    <mergeCell ref="C8:K8"/>
    <mergeCell ref="B77:C77"/>
    <mergeCell ref="B76:C76"/>
    <mergeCell ref="B75:C75"/>
    <mergeCell ref="B36:K36"/>
    <mergeCell ref="C38:K38"/>
    <mergeCell ref="C45:K45"/>
    <mergeCell ref="C120:J120"/>
    <mergeCell ref="B22:K22"/>
    <mergeCell ref="B25:C25"/>
    <mergeCell ref="D25:G25"/>
    <mergeCell ref="H25:K25"/>
    <mergeCell ref="D28:K29"/>
    <mergeCell ref="H26:J26"/>
    <mergeCell ref="D26:F26"/>
    <mergeCell ref="B58:K58"/>
    <mergeCell ref="B48:K48"/>
    <mergeCell ref="C43:K43"/>
    <mergeCell ref="B35:K35"/>
    <mergeCell ref="B56:J56"/>
    <mergeCell ref="B51:J51"/>
    <mergeCell ref="B63:K63"/>
    <mergeCell ref="F64:K64"/>
    <mergeCell ref="B66:C66"/>
    <mergeCell ref="B31:K31"/>
    <mergeCell ref="C121:J121"/>
    <mergeCell ref="C23:K23"/>
    <mergeCell ref="B24:K24"/>
    <mergeCell ref="M63:R63"/>
    <mergeCell ref="M15:R15"/>
    <mergeCell ref="C34:K34"/>
    <mergeCell ref="C33:K33"/>
    <mergeCell ref="C42:K42"/>
    <mergeCell ref="C41:K41"/>
    <mergeCell ref="C40:K40"/>
    <mergeCell ref="C39:K39"/>
    <mergeCell ref="C46:K46"/>
    <mergeCell ref="C37:K37"/>
    <mergeCell ref="C44:K44"/>
    <mergeCell ref="B57:J57"/>
    <mergeCell ref="D66:K66"/>
    <mergeCell ref="B49:I49"/>
    <mergeCell ref="B50:I50"/>
    <mergeCell ref="B53:J53"/>
    <mergeCell ref="B52:J52"/>
    <mergeCell ref="B55:J55"/>
    <mergeCell ref="B54:J54"/>
    <mergeCell ref="B79:C79"/>
    <mergeCell ref="B78:C78"/>
  </mergeCells>
  <phoneticPr fontId="9" type="noConversion"/>
  <conditionalFormatting sqref="D111:E111">
    <cfRule type="cellIs" dxfId="31" priority="2" stopIfTrue="1" operator="between">
      <formula>0</formula>
      <formula>22</formula>
    </cfRule>
    <cfRule type="cellIs" dxfId="30" priority="3" stopIfTrue="1" operator="between">
      <formula>23</formula>
      <formula>28</formula>
    </cfRule>
  </conditionalFormatting>
  <dataValidations count="2">
    <dataValidation allowBlank="1" showDropDown="1" showInputMessage="1" showErrorMessage="1" sqref="D101:E101 D85:D87 E85:F86" xr:uid="{2BEF2A19-44A5-434F-9747-795C392814DD}"/>
    <dataValidation type="list" allowBlank="1" showDropDown="1" showInputMessage="1" showErrorMessage="1" error="Valid values are &quot;Y&quot; and &quot;N&quot; and can be upper or lower case" sqref="D88:E100 D67:E71 D75:E84" xr:uid="{7DC09858-884A-4405-84CE-59A2A929B229}">
      <formula1>"Y, N, y, n"</formula1>
    </dataValidation>
  </dataValidations>
  <hyperlinks>
    <hyperlink ref="G9" r:id="rId1" xr:uid="{95128431-73BF-4870-AD14-707A6B58ADAE}"/>
    <hyperlink ref="B58" r:id="rId2" display="https://www.ipma-australia.com/" xr:uid="{C214708F-31A9-447D-80FE-832881E01FEA}"/>
    <hyperlink ref="C18" r:id="rId3" display="https://www.ipma-australia.com/" xr:uid="{320DD5C9-1A12-43AA-B968-A719E668DCDF}"/>
    <hyperlink ref="C13" r:id="rId4" xr:uid="{893AF10C-0BFB-4631-8FC6-A47EFEB80F20}"/>
    <hyperlink ref="C13:K13" r:id="rId5" display="https://shop.ipma.world/free-e-book" xr:uid="{A8A19E1E-6F91-4ACD-8CBF-DBA65F15F67D}"/>
  </hyperlinks>
  <pageMargins left="0.25" right="0.25" top="0.75" bottom="0.75" header="0.3" footer="0.3"/>
  <pageSetup scale="87" fitToHeight="0" orientation="portrait" r:id="rId6"/>
  <headerFooter>
    <oddFooter>&amp;L&amp;"+,Regular"&amp;F&amp;C&amp;"+,Regular"© Academy4 International 2024. All Rights Reserved.&amp;R&amp;"+,Regular"&amp;P of &amp;N</oddFooter>
  </headerFooter>
  <rowBreaks count="1" manualBreakCount="1">
    <brk id="59"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114C-44F1-4FD6-97E7-509823E4D2AB}">
  <dimension ref="A2:M26"/>
  <sheetViews>
    <sheetView showGridLines="0" zoomScaleNormal="100" zoomScaleSheetLayoutView="50" zoomScalePageLayoutView="60" workbookViewId="0">
      <selection activeCell="N8" sqref="N8"/>
    </sheetView>
  </sheetViews>
  <sheetFormatPr defaultColWidth="11" defaultRowHeight="12"/>
  <cols>
    <col min="1" max="1" width="4.875" style="2" customWidth="1"/>
    <col min="2" max="2" width="30.625" style="2" customWidth="1"/>
    <col min="3" max="12" width="10.625" style="2" customWidth="1"/>
    <col min="13" max="16384" width="11" style="2"/>
  </cols>
  <sheetData>
    <row r="2" spans="1:13" ht="30" customHeight="1">
      <c r="A2" s="1"/>
      <c r="B2" s="8" t="s">
        <v>134</v>
      </c>
      <c r="D2" s="1"/>
      <c r="E2" s="1"/>
      <c r="F2" s="1"/>
    </row>
    <row r="3" spans="1:13" ht="15.6">
      <c r="B3" s="3" t="s">
        <v>135</v>
      </c>
    </row>
    <row r="4" spans="1:13" ht="11.1" customHeight="1">
      <c r="B4" s="4"/>
    </row>
    <row r="5" spans="1:13" s="14" customFormat="1" ht="20.100000000000001" customHeight="1">
      <c r="B5" s="195" t="s">
        <v>2</v>
      </c>
      <c r="C5" s="195"/>
      <c r="D5" s="195"/>
      <c r="E5" s="195"/>
      <c r="F5" s="195"/>
      <c r="G5" s="195"/>
      <c r="H5" s="195"/>
      <c r="I5" s="195"/>
      <c r="J5" s="195"/>
      <c r="K5" s="195"/>
    </row>
    <row r="7" spans="1:13" s="15" customFormat="1" ht="18" customHeight="1">
      <c r="B7" s="174" t="s">
        <v>3</v>
      </c>
      <c r="C7" s="174"/>
      <c r="D7" s="174"/>
      <c r="E7" s="174"/>
      <c r="F7" s="174"/>
      <c r="G7" s="174"/>
      <c r="H7" s="174"/>
      <c r="I7" s="174"/>
      <c r="J7" s="174"/>
      <c r="K7" s="174"/>
    </row>
    <row r="8" spans="1:13" s="14" customFormat="1" ht="25.95" customHeight="1">
      <c r="B8" s="17" t="s">
        <v>4</v>
      </c>
      <c r="C8" s="190" t="s">
        <v>266</v>
      </c>
      <c r="D8" s="190"/>
      <c r="E8" s="190"/>
      <c r="F8" s="190"/>
      <c r="G8" s="190"/>
      <c r="H8" s="190"/>
      <c r="I8" s="190"/>
      <c r="J8" s="190"/>
      <c r="K8" s="190"/>
    </row>
    <row r="9" spans="1:13" s="14" customFormat="1" ht="24.6" customHeight="1">
      <c r="B9" s="18" t="s">
        <v>11</v>
      </c>
      <c r="C9" s="220" t="s">
        <v>12</v>
      </c>
      <c r="D9" s="220"/>
      <c r="E9" s="220"/>
      <c r="F9" s="220"/>
      <c r="G9" s="220"/>
      <c r="H9" s="220"/>
      <c r="I9" s="220"/>
      <c r="J9" s="220"/>
      <c r="K9" s="220"/>
    </row>
    <row r="11" spans="1:13" s="77" customFormat="1" ht="18" customHeight="1">
      <c r="B11" s="225" t="s">
        <v>136</v>
      </c>
      <c r="C11" s="225"/>
      <c r="D11" s="225"/>
      <c r="E11" s="225"/>
      <c r="F11" s="225"/>
      <c r="G11" s="225"/>
      <c r="H11" s="225"/>
      <c r="I11" s="225"/>
      <c r="J11" s="225"/>
      <c r="K11" s="81" t="s">
        <v>61</v>
      </c>
      <c r="M11" s="72"/>
    </row>
    <row r="12" spans="1:13" ht="23.4">
      <c r="B12" s="218" t="s">
        <v>137</v>
      </c>
      <c r="C12" s="224"/>
      <c r="D12" s="224"/>
      <c r="E12" s="224"/>
      <c r="F12" s="224"/>
      <c r="G12" s="224"/>
      <c r="H12" s="224"/>
      <c r="I12" s="224"/>
      <c r="J12" s="224"/>
      <c r="K12" s="50"/>
    </row>
    <row r="13" spans="1:13" s="77" customFormat="1" ht="210" customHeight="1">
      <c r="B13" s="82" t="s">
        <v>138</v>
      </c>
      <c r="C13" s="221" t="s">
        <v>139</v>
      </c>
      <c r="D13" s="222"/>
      <c r="E13" s="222"/>
      <c r="F13" s="222"/>
      <c r="G13" s="222"/>
      <c r="H13" s="222"/>
      <c r="I13" s="222"/>
      <c r="J13" s="222"/>
      <c r="K13" s="223"/>
    </row>
    <row r="14" spans="1:13" s="77" customFormat="1" ht="12" customHeight="1">
      <c r="B14" s="83"/>
      <c r="C14" s="84"/>
      <c r="D14" s="85"/>
      <c r="E14" s="85"/>
      <c r="F14" s="85"/>
      <c r="G14" s="85"/>
      <c r="H14" s="85"/>
      <c r="I14" s="85"/>
      <c r="J14" s="85"/>
      <c r="K14" s="85"/>
    </row>
    <row r="15" spans="1:13" s="22" customFormat="1" ht="23.25" customHeight="1">
      <c r="B15" s="174" t="s">
        <v>140</v>
      </c>
      <c r="C15" s="174"/>
      <c r="D15" s="174"/>
      <c r="E15" s="174"/>
      <c r="F15" s="174"/>
      <c r="G15" s="174"/>
      <c r="H15" s="174"/>
      <c r="I15" s="174"/>
      <c r="J15" s="174"/>
      <c r="K15" s="174"/>
    </row>
    <row r="16" spans="1:13" s="20" customFormat="1" ht="36.6" customHeight="1">
      <c r="B16" s="228" t="s">
        <v>141</v>
      </c>
      <c r="C16" s="228"/>
      <c r="D16" s="228"/>
      <c r="E16" s="228"/>
      <c r="F16" s="228"/>
      <c r="G16" s="228"/>
      <c r="H16" s="228"/>
      <c r="I16" s="228"/>
      <c r="J16" s="228"/>
      <c r="K16" s="228"/>
    </row>
    <row r="17" spans="2:11" ht="20.399999999999999" customHeight="1">
      <c r="B17" s="175" t="s">
        <v>142</v>
      </c>
      <c r="C17" s="175"/>
      <c r="D17" s="175"/>
      <c r="E17" s="175"/>
      <c r="F17" s="175"/>
      <c r="G17" s="175"/>
      <c r="H17" s="175"/>
      <c r="I17" s="175"/>
      <c r="J17" s="175"/>
      <c r="K17" s="175"/>
    </row>
    <row r="18" spans="2:11" ht="20.399999999999999" customHeight="1">
      <c r="B18" s="5" t="s">
        <v>143</v>
      </c>
      <c r="C18" s="226"/>
      <c r="D18" s="226"/>
      <c r="E18" s="226"/>
      <c r="F18" s="226"/>
      <c r="G18" s="226"/>
      <c r="H18" s="226"/>
      <c r="I18" s="226"/>
      <c r="J18" s="226"/>
      <c r="K18" s="226"/>
    </row>
    <row r="19" spans="2:11" ht="20.399999999999999" customHeight="1">
      <c r="B19" s="5" t="s">
        <v>144</v>
      </c>
      <c r="C19" s="226"/>
      <c r="D19" s="226"/>
      <c r="E19" s="226"/>
      <c r="F19" s="226"/>
      <c r="G19" s="226"/>
      <c r="H19" s="226"/>
      <c r="I19" s="226"/>
      <c r="J19" s="226"/>
      <c r="K19" s="226"/>
    </row>
    <row r="20" spans="2:11" ht="20.399999999999999" customHeight="1">
      <c r="B20" s="5" t="s">
        <v>57</v>
      </c>
      <c r="C20" s="226"/>
      <c r="D20" s="226"/>
      <c r="E20" s="226"/>
      <c r="F20" s="226"/>
      <c r="G20" s="226"/>
      <c r="H20" s="226"/>
      <c r="I20" s="226"/>
      <c r="J20" s="226"/>
      <c r="K20" s="226"/>
    </row>
    <row r="21" spans="2:11" ht="20.399999999999999" customHeight="1">
      <c r="B21" s="5" t="s">
        <v>145</v>
      </c>
      <c r="C21" s="226"/>
      <c r="D21" s="226"/>
      <c r="E21" s="226"/>
      <c r="F21" s="226"/>
      <c r="G21" s="226"/>
      <c r="H21" s="226"/>
      <c r="I21" s="226"/>
      <c r="J21" s="226"/>
      <c r="K21" s="226"/>
    </row>
    <row r="22" spans="2:11" ht="20.399999999999999" customHeight="1">
      <c r="B22" s="227" t="s">
        <v>146</v>
      </c>
      <c r="C22" s="227"/>
      <c r="D22" s="227"/>
      <c r="E22" s="227"/>
      <c r="F22" s="227"/>
      <c r="G22" s="227"/>
      <c r="H22" s="227"/>
      <c r="I22" s="227"/>
      <c r="J22" s="227"/>
      <c r="K22" s="227"/>
    </row>
    <row r="23" spans="2:11" ht="20.399999999999999" customHeight="1">
      <c r="B23" s="5" t="s">
        <v>143</v>
      </c>
      <c r="C23" s="226"/>
      <c r="D23" s="226"/>
      <c r="E23" s="226"/>
      <c r="F23" s="226"/>
      <c r="G23" s="226"/>
      <c r="H23" s="226"/>
      <c r="I23" s="226"/>
      <c r="J23" s="226"/>
      <c r="K23" s="226"/>
    </row>
    <row r="24" spans="2:11" ht="20.399999999999999" customHeight="1">
      <c r="B24" s="5" t="s">
        <v>144</v>
      </c>
      <c r="C24" s="226"/>
      <c r="D24" s="226"/>
      <c r="E24" s="226"/>
      <c r="F24" s="226"/>
      <c r="G24" s="226"/>
      <c r="H24" s="226"/>
      <c r="I24" s="226"/>
      <c r="J24" s="226"/>
      <c r="K24" s="226"/>
    </row>
    <row r="25" spans="2:11" ht="20.399999999999999" customHeight="1">
      <c r="B25" s="5" t="s">
        <v>57</v>
      </c>
      <c r="C25" s="226"/>
      <c r="D25" s="226"/>
      <c r="E25" s="226"/>
      <c r="F25" s="226"/>
      <c r="G25" s="226"/>
      <c r="H25" s="226"/>
      <c r="I25" s="226"/>
      <c r="J25" s="226"/>
      <c r="K25" s="226"/>
    </row>
    <row r="26" spans="2:11" ht="20.399999999999999" customHeight="1">
      <c r="B26" s="5" t="s">
        <v>145</v>
      </c>
      <c r="C26" s="226"/>
      <c r="D26" s="226"/>
      <c r="E26" s="226"/>
      <c r="F26" s="226"/>
      <c r="G26" s="226"/>
      <c r="H26" s="226"/>
      <c r="I26" s="226"/>
      <c r="J26" s="226"/>
      <c r="K26" s="226"/>
    </row>
  </sheetData>
  <mergeCells count="19">
    <mergeCell ref="C19:K19"/>
    <mergeCell ref="C18:K18"/>
    <mergeCell ref="B22:K22"/>
    <mergeCell ref="B15:K15"/>
    <mergeCell ref="C26:K26"/>
    <mergeCell ref="B16:K16"/>
    <mergeCell ref="B17:K17"/>
    <mergeCell ref="C25:K25"/>
    <mergeCell ref="C24:K24"/>
    <mergeCell ref="C23:K23"/>
    <mergeCell ref="C21:K21"/>
    <mergeCell ref="C20:K20"/>
    <mergeCell ref="B5:K5"/>
    <mergeCell ref="B7:K7"/>
    <mergeCell ref="C8:K8"/>
    <mergeCell ref="C9:K9"/>
    <mergeCell ref="C13:K13"/>
    <mergeCell ref="B12:J12"/>
    <mergeCell ref="B11:J11"/>
  </mergeCells>
  <pageMargins left="0.25" right="0.25" top="0.75" bottom="0.75" header="0.3" footer="0.3"/>
  <pageSetup scale="87" fitToHeight="0" orientation="portrait" r:id="rId1"/>
  <headerFooter>
    <oddFooter>&amp;L&amp;"+,Regular"&amp;F&amp;C&amp;"+,Regular"© Academy4 International 2024. All Rights Reserved.&amp;R&amp;"+,Regular"&amp;P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1EDD-BD73-4730-9608-F2C920098521}">
  <dimension ref="A2:AN46"/>
  <sheetViews>
    <sheetView showGridLines="0" tabSelected="1" zoomScaleNormal="100" zoomScaleSheetLayoutView="50" zoomScalePageLayoutView="60" workbookViewId="0">
      <selection activeCell="S9" sqref="S9"/>
    </sheetView>
  </sheetViews>
  <sheetFormatPr defaultColWidth="11" defaultRowHeight="12"/>
  <cols>
    <col min="1" max="1" width="4.875" style="2" customWidth="1"/>
    <col min="2" max="2" width="32.75" style="2" customWidth="1"/>
    <col min="3" max="12" width="10.625" style="2" customWidth="1"/>
    <col min="13" max="16384" width="11" style="2"/>
  </cols>
  <sheetData>
    <row r="2" spans="1:17" ht="30" customHeight="1">
      <c r="A2" s="1"/>
      <c r="B2" s="8" t="s">
        <v>147</v>
      </c>
      <c r="D2" s="1"/>
      <c r="E2" s="1"/>
      <c r="F2" s="1"/>
    </row>
    <row r="3" spans="1:17" ht="15.6">
      <c r="B3" s="3" t="s">
        <v>135</v>
      </c>
    </row>
    <row r="4" spans="1:17" ht="11.1" customHeight="1">
      <c r="B4" s="4"/>
    </row>
    <row r="5" spans="1:17" s="14" customFormat="1" ht="20.100000000000001" customHeight="1">
      <c r="B5" s="195" t="s">
        <v>2</v>
      </c>
      <c r="C5" s="195"/>
      <c r="D5" s="195"/>
      <c r="E5" s="195"/>
      <c r="F5" s="195"/>
      <c r="G5" s="195"/>
      <c r="H5" s="195"/>
      <c r="I5" s="195"/>
      <c r="J5" s="195"/>
      <c r="K5" s="195"/>
    </row>
    <row r="7" spans="1:17" s="15" customFormat="1" ht="15.6">
      <c r="B7" s="174" t="s">
        <v>3</v>
      </c>
      <c r="C7" s="174"/>
      <c r="D7" s="174"/>
      <c r="E7" s="174"/>
      <c r="F7" s="174"/>
      <c r="G7" s="174"/>
      <c r="H7" s="174"/>
      <c r="I7" s="174"/>
      <c r="J7" s="174"/>
      <c r="K7" s="174"/>
    </row>
    <row r="8" spans="1:17" s="14" customFormat="1" ht="54" customHeight="1">
      <c r="B8" s="64" t="s">
        <v>148</v>
      </c>
      <c r="C8" s="190" t="s">
        <v>149</v>
      </c>
      <c r="D8" s="190"/>
      <c r="E8" s="190"/>
      <c r="F8" s="190"/>
      <c r="G8" s="190"/>
      <c r="H8" s="190"/>
      <c r="I8" s="190"/>
      <c r="J8" s="190"/>
      <c r="K8" s="190"/>
      <c r="L8" s="162"/>
      <c r="M8" s="162"/>
      <c r="N8" s="162"/>
      <c r="O8" s="162"/>
      <c r="P8" s="162"/>
      <c r="Q8" s="162"/>
    </row>
    <row r="9" spans="1:17" s="14" customFormat="1" ht="24.6" customHeight="1">
      <c r="B9" s="18" t="s">
        <v>11</v>
      </c>
      <c r="C9" s="220" t="s">
        <v>12</v>
      </c>
      <c r="D9" s="220"/>
      <c r="E9" s="220"/>
      <c r="F9" s="220"/>
      <c r="G9" s="220"/>
      <c r="H9" s="220"/>
      <c r="I9" s="220"/>
      <c r="J9" s="220"/>
      <c r="K9" s="220"/>
    </row>
    <row r="11" spans="1:17" s="77" customFormat="1" ht="18" customHeight="1">
      <c r="B11" s="262" t="s">
        <v>150</v>
      </c>
      <c r="C11" s="263"/>
      <c r="D11" s="263"/>
      <c r="E11" s="263"/>
      <c r="F11" s="263"/>
      <c r="G11" s="263"/>
      <c r="H11" s="263"/>
      <c r="I11" s="263"/>
      <c r="J11" s="263"/>
      <c r="K11" s="264"/>
    </row>
    <row r="12" spans="1:17" s="77" customFormat="1" ht="18" customHeight="1">
      <c r="B12" s="86" t="s">
        <v>151</v>
      </c>
      <c r="C12" s="265"/>
      <c r="D12" s="266"/>
      <c r="E12" s="266"/>
      <c r="F12" s="266"/>
      <c r="G12" s="266"/>
      <c r="H12" s="266"/>
      <c r="I12" s="266"/>
      <c r="J12" s="266"/>
      <c r="K12" s="267"/>
    </row>
    <row r="13" spans="1:17" s="77" customFormat="1" ht="18" customHeight="1">
      <c r="B13" s="86" t="s">
        <v>152</v>
      </c>
      <c r="C13" s="268"/>
      <c r="D13" s="269"/>
      <c r="E13" s="269"/>
      <c r="F13" s="269"/>
      <c r="G13" s="269"/>
      <c r="H13" s="269"/>
      <c r="I13" s="269"/>
      <c r="J13" s="269"/>
      <c r="K13" s="270"/>
    </row>
    <row r="14" spans="1:17" s="77" customFormat="1" ht="18" customHeight="1">
      <c r="B14" s="86" t="s">
        <v>153</v>
      </c>
      <c r="C14" s="268"/>
      <c r="D14" s="269"/>
      <c r="E14" s="269"/>
      <c r="F14" s="269"/>
      <c r="G14" s="269"/>
      <c r="H14" s="269"/>
      <c r="I14" s="269"/>
      <c r="J14" s="269"/>
      <c r="K14" s="270"/>
    </row>
    <row r="15" spans="1:17" s="77" customFormat="1" ht="18" customHeight="1">
      <c r="B15" s="86" t="s">
        <v>154</v>
      </c>
      <c r="C15" s="271" t="str">
        <f>IF(ISBLANK(C13),"",DATEDIF(C13,C14,"m"))</f>
        <v/>
      </c>
      <c r="D15" s="272"/>
      <c r="E15" s="272"/>
      <c r="F15" s="272"/>
      <c r="G15" s="272"/>
      <c r="H15" s="272"/>
      <c r="I15" s="272"/>
      <c r="J15" s="272"/>
      <c r="K15" s="273"/>
    </row>
    <row r="16" spans="1:17" s="77" customFormat="1" ht="16.2" customHeight="1"/>
    <row r="17" spans="2:40" s="77" customFormat="1" ht="18" customHeight="1">
      <c r="B17" s="225" t="s">
        <v>155</v>
      </c>
      <c r="C17" s="274"/>
      <c r="D17" s="274"/>
      <c r="E17" s="274"/>
      <c r="F17" s="274"/>
      <c r="G17" s="274"/>
      <c r="H17" s="274"/>
      <c r="I17" s="274"/>
      <c r="J17" s="274"/>
      <c r="K17" s="275"/>
    </row>
    <row r="18" spans="2:40" s="77" customFormat="1" ht="121.2" customHeight="1">
      <c r="B18" s="253" t="s">
        <v>156</v>
      </c>
      <c r="C18" s="254"/>
      <c r="D18" s="254"/>
      <c r="E18" s="254"/>
      <c r="F18" s="254"/>
      <c r="G18" s="254"/>
      <c r="H18" s="254"/>
      <c r="I18" s="254"/>
      <c r="J18" s="254"/>
      <c r="K18" s="255"/>
    </row>
    <row r="19" spans="2:40" s="77" customFormat="1" ht="144.6" customHeight="1">
      <c r="B19" s="256"/>
      <c r="C19" s="257"/>
      <c r="D19" s="257"/>
      <c r="E19" s="257"/>
      <c r="F19" s="257"/>
      <c r="G19" s="257"/>
      <c r="H19" s="257"/>
      <c r="I19" s="257"/>
      <c r="J19" s="257"/>
      <c r="K19" s="258"/>
    </row>
    <row r="21" spans="2:40" ht="30" customHeight="1">
      <c r="B21" s="8" t="s">
        <v>157</v>
      </c>
      <c r="D21" s="1"/>
      <c r="E21" s="1"/>
      <c r="F21" s="1"/>
    </row>
    <row r="22" spans="2:40" ht="15.6">
      <c r="B22" s="3"/>
    </row>
    <row r="23" spans="2:40" s="15" customFormat="1" ht="18" customHeight="1">
      <c r="B23" s="174" t="s">
        <v>3</v>
      </c>
      <c r="C23" s="174"/>
      <c r="D23" s="174"/>
      <c r="E23" s="174"/>
      <c r="F23" s="174"/>
      <c r="G23" s="174"/>
      <c r="H23" s="174"/>
      <c r="I23" s="174"/>
      <c r="J23" s="174"/>
      <c r="K23" s="174"/>
    </row>
    <row r="24" spans="2:40" s="14" customFormat="1" ht="99.6" customHeight="1">
      <c r="B24" s="64" t="s">
        <v>148</v>
      </c>
      <c r="C24" s="259" t="s">
        <v>158</v>
      </c>
      <c r="D24" s="254"/>
      <c r="E24" s="254"/>
      <c r="F24" s="254"/>
      <c r="G24" s="254"/>
      <c r="H24" s="254"/>
      <c r="I24" s="254"/>
      <c r="J24" s="254"/>
      <c r="K24" s="255"/>
    </row>
    <row r="25" spans="2:40" ht="18" customHeight="1"/>
    <row r="26" spans="2:40" s="63" customFormat="1" ht="36.6" customHeight="1">
      <c r="B26" s="260" t="s">
        <v>159</v>
      </c>
      <c r="C26" s="260"/>
      <c r="D26" s="260"/>
      <c r="E26" s="260"/>
      <c r="F26" s="260"/>
      <c r="G26" s="261" t="s">
        <v>160</v>
      </c>
      <c r="H26" s="261"/>
      <c r="I26" s="261"/>
      <c r="J26" s="261"/>
      <c r="K26" s="261"/>
      <c r="L26" s="88"/>
      <c r="M26" s="88"/>
      <c r="N26" s="88"/>
      <c r="O26" s="88"/>
      <c r="U26" s="2"/>
      <c r="V26" s="2"/>
      <c r="W26" s="2"/>
      <c r="X26" s="2"/>
      <c r="Y26" s="2"/>
      <c r="Z26" s="2"/>
      <c r="AA26" s="2"/>
      <c r="AB26" s="2"/>
      <c r="AC26" s="2"/>
      <c r="AD26" s="2"/>
    </row>
    <row r="27" spans="2:40" ht="48" customHeight="1">
      <c r="B27" s="225" t="s">
        <v>161</v>
      </c>
      <c r="C27" s="225"/>
      <c r="D27" s="225"/>
      <c r="E27" s="225"/>
      <c r="F27" s="225"/>
      <c r="G27" s="87" t="s">
        <v>162</v>
      </c>
      <c r="H27" s="247" t="s">
        <v>163</v>
      </c>
      <c r="I27" s="248"/>
      <c r="J27" s="248"/>
      <c r="K27" s="249"/>
    </row>
    <row r="28" spans="2:40" ht="37.950000000000003" customHeight="1">
      <c r="B28" s="251" t="s">
        <v>164</v>
      </c>
      <c r="C28" s="251"/>
      <c r="D28" s="251"/>
      <c r="E28" s="251"/>
      <c r="F28" s="251"/>
      <c r="G28" s="48"/>
      <c r="H28" s="252"/>
      <c r="I28" s="252"/>
      <c r="J28" s="252"/>
      <c r="K28" s="252"/>
    </row>
    <row r="29" spans="2:40" ht="51.6" customHeight="1">
      <c r="B29" s="229" t="s">
        <v>165</v>
      </c>
      <c r="C29" s="229"/>
      <c r="D29" s="229"/>
      <c r="E29" s="229"/>
      <c r="F29" s="229"/>
      <c r="G29" s="49"/>
      <c r="H29" s="230"/>
      <c r="I29" s="230"/>
      <c r="J29" s="230"/>
      <c r="K29" s="230"/>
      <c r="AE29" s="77"/>
      <c r="AF29" s="77"/>
      <c r="AG29" s="77"/>
      <c r="AH29" s="77"/>
      <c r="AI29" s="77"/>
      <c r="AJ29" s="77"/>
      <c r="AK29" s="77"/>
      <c r="AL29" s="77"/>
      <c r="AM29" s="77"/>
      <c r="AN29" s="77"/>
    </row>
    <row r="30" spans="2:40" s="77" customFormat="1" ht="51" customHeight="1">
      <c r="B30" s="229" t="s">
        <v>166</v>
      </c>
      <c r="C30" s="229"/>
      <c r="D30" s="229"/>
      <c r="E30" s="229"/>
      <c r="F30" s="229"/>
      <c r="G30" s="49"/>
      <c r="H30" s="230"/>
      <c r="I30" s="230"/>
      <c r="J30" s="230"/>
      <c r="K30" s="230"/>
      <c r="M30" s="72"/>
      <c r="AE30" s="2"/>
      <c r="AF30" s="2"/>
      <c r="AG30" s="2"/>
      <c r="AH30" s="2"/>
      <c r="AI30" s="2"/>
      <c r="AJ30" s="2"/>
      <c r="AK30" s="2"/>
      <c r="AL30" s="2"/>
      <c r="AM30" s="2"/>
      <c r="AN30" s="2"/>
    </row>
    <row r="31" spans="2:40" ht="39" customHeight="1">
      <c r="B31" s="229" t="s">
        <v>167</v>
      </c>
      <c r="C31" s="229"/>
      <c r="D31" s="229"/>
      <c r="E31" s="229"/>
      <c r="F31" s="229"/>
      <c r="G31" s="49"/>
      <c r="H31" s="230"/>
      <c r="I31" s="230"/>
      <c r="J31" s="230"/>
      <c r="K31" s="230"/>
    </row>
    <row r="32" spans="2:40" ht="48" customHeight="1">
      <c r="B32" s="250" t="s">
        <v>168</v>
      </c>
      <c r="C32" s="250"/>
      <c r="D32" s="250"/>
      <c r="E32" s="250"/>
      <c r="F32" s="250"/>
      <c r="G32" s="87" t="s">
        <v>169</v>
      </c>
      <c r="H32" s="247" t="s">
        <v>163</v>
      </c>
      <c r="I32" s="248"/>
      <c r="J32" s="248"/>
      <c r="K32" s="249"/>
    </row>
    <row r="33" spans="2:40" ht="75" customHeight="1">
      <c r="B33" s="229" t="s">
        <v>170</v>
      </c>
      <c r="C33" s="229"/>
      <c r="D33" s="229"/>
      <c r="E33" s="229"/>
      <c r="F33" s="229"/>
      <c r="G33" s="49"/>
      <c r="H33" s="230"/>
      <c r="I33" s="230"/>
      <c r="J33" s="230"/>
      <c r="K33" s="230"/>
      <c r="AE33" s="77"/>
      <c r="AF33" s="77"/>
      <c r="AG33" s="77"/>
      <c r="AH33" s="77"/>
      <c r="AI33" s="77"/>
      <c r="AJ33" s="77"/>
      <c r="AK33" s="77"/>
      <c r="AL33" s="77"/>
      <c r="AM33" s="77"/>
      <c r="AN33" s="77"/>
    </row>
    <row r="34" spans="2:40" s="77" customFormat="1" ht="38.4" customHeight="1">
      <c r="B34" s="229" t="s">
        <v>171</v>
      </c>
      <c r="C34" s="229"/>
      <c r="D34" s="229"/>
      <c r="E34" s="229"/>
      <c r="F34" s="229"/>
      <c r="G34" s="49"/>
      <c r="H34" s="230"/>
      <c r="I34" s="230"/>
      <c r="J34" s="230"/>
      <c r="K34" s="230"/>
      <c r="M34" s="72"/>
      <c r="AE34" s="2"/>
      <c r="AF34" s="2"/>
      <c r="AG34" s="2"/>
      <c r="AH34" s="2"/>
      <c r="AI34" s="2"/>
      <c r="AJ34" s="2"/>
      <c r="AK34" s="2"/>
      <c r="AL34" s="2"/>
      <c r="AM34" s="2"/>
      <c r="AN34" s="2"/>
    </row>
    <row r="35" spans="2:40" ht="50.4" customHeight="1">
      <c r="B35" s="229" t="s">
        <v>172</v>
      </c>
      <c r="C35" s="229"/>
      <c r="D35" s="229"/>
      <c r="E35" s="229"/>
      <c r="F35" s="229"/>
      <c r="G35" s="49"/>
      <c r="H35" s="230"/>
      <c r="I35" s="230"/>
      <c r="J35" s="230"/>
      <c r="K35" s="230"/>
    </row>
    <row r="36" spans="2:40" ht="48" customHeight="1">
      <c r="B36" s="225" t="s">
        <v>173</v>
      </c>
      <c r="C36" s="225"/>
      <c r="D36" s="225"/>
      <c r="E36" s="225"/>
      <c r="F36" s="225"/>
      <c r="G36" s="87" t="s">
        <v>169</v>
      </c>
      <c r="H36" s="247" t="s">
        <v>163</v>
      </c>
      <c r="I36" s="248"/>
      <c r="J36" s="248"/>
      <c r="K36" s="249"/>
    </row>
    <row r="37" spans="2:40" ht="49.95" customHeight="1">
      <c r="B37" s="229" t="s">
        <v>174</v>
      </c>
      <c r="C37" s="229"/>
      <c r="D37" s="229"/>
      <c r="E37" s="229"/>
      <c r="F37" s="229"/>
      <c r="G37" s="49"/>
      <c r="H37" s="230"/>
      <c r="I37" s="230"/>
      <c r="J37" s="230"/>
      <c r="K37" s="230"/>
    </row>
    <row r="38" spans="2:40" ht="62.4" customHeight="1">
      <c r="B38" s="229" t="s">
        <v>175</v>
      </c>
      <c r="C38" s="229"/>
      <c r="D38" s="229"/>
      <c r="E38" s="229"/>
      <c r="F38" s="229"/>
      <c r="G38" s="49"/>
      <c r="H38" s="230"/>
      <c r="I38" s="230"/>
      <c r="J38" s="230"/>
      <c r="K38" s="230"/>
      <c r="AE38" s="73"/>
      <c r="AF38" s="73"/>
      <c r="AG38" s="73"/>
      <c r="AH38" s="73"/>
      <c r="AI38" s="73"/>
      <c r="AJ38" s="73"/>
      <c r="AK38" s="73"/>
      <c r="AL38" s="73"/>
      <c r="AM38" s="73"/>
      <c r="AN38" s="73"/>
    </row>
    <row r="39" spans="2:40" s="73" customFormat="1" ht="51" customHeight="1">
      <c r="B39" s="229" t="s">
        <v>176</v>
      </c>
      <c r="C39" s="229"/>
      <c r="D39" s="229"/>
      <c r="E39" s="229"/>
      <c r="F39" s="229"/>
      <c r="G39" s="49"/>
      <c r="H39" s="230"/>
      <c r="I39" s="230"/>
      <c r="J39" s="230"/>
      <c r="K39" s="230"/>
      <c r="AE39" s="2"/>
      <c r="AF39" s="2"/>
      <c r="AG39" s="2"/>
      <c r="AH39" s="2"/>
      <c r="AI39" s="2"/>
      <c r="AJ39" s="2"/>
      <c r="AK39" s="2"/>
      <c r="AL39" s="2"/>
      <c r="AM39" s="2"/>
      <c r="AN39" s="2"/>
    </row>
    <row r="41" spans="2:40" ht="18" customHeight="1">
      <c r="B41" s="231" t="s">
        <v>177</v>
      </c>
      <c r="C41" s="231"/>
      <c r="D41" s="232"/>
      <c r="E41" s="232"/>
      <c r="F41" s="233"/>
      <c r="G41" s="234">
        <f>SUM(G28+G29+G30+G31+G33+G34+G35+G37+G38+G39)</f>
        <v>0</v>
      </c>
      <c r="H41" s="235"/>
      <c r="I41" s="235"/>
      <c r="J41" s="235"/>
      <c r="K41" s="236"/>
    </row>
    <row r="42" spans="2:40" ht="19.2" customHeight="1">
      <c r="B42" s="241" t="s">
        <v>178</v>
      </c>
      <c r="C42" s="241"/>
      <c r="D42" s="242"/>
      <c r="E42" s="243" t="s">
        <v>179</v>
      </c>
      <c r="F42" s="243"/>
      <c r="G42" s="237"/>
      <c r="H42" s="237"/>
      <c r="I42" s="237"/>
      <c r="J42" s="237"/>
      <c r="K42" s="238"/>
    </row>
    <row r="43" spans="2:40" ht="18" customHeight="1">
      <c r="B43" s="241" t="s">
        <v>180</v>
      </c>
      <c r="C43" s="241"/>
      <c r="D43" s="242"/>
      <c r="E43" s="244" t="s">
        <v>181</v>
      </c>
      <c r="F43" s="244"/>
      <c r="G43" s="237"/>
      <c r="H43" s="237"/>
      <c r="I43" s="237"/>
      <c r="J43" s="237"/>
      <c r="K43" s="238"/>
      <c r="AE43" s="77"/>
      <c r="AF43" s="77"/>
      <c r="AG43" s="77"/>
      <c r="AH43" s="77"/>
      <c r="AI43" s="77"/>
      <c r="AJ43" s="77"/>
      <c r="AK43" s="77"/>
      <c r="AL43" s="77"/>
      <c r="AM43" s="77"/>
      <c r="AN43" s="77"/>
    </row>
    <row r="44" spans="2:40" s="77" customFormat="1" ht="18" customHeight="1">
      <c r="B44" s="241" t="s">
        <v>182</v>
      </c>
      <c r="C44" s="241"/>
      <c r="D44" s="242"/>
      <c r="E44" s="245" t="s">
        <v>183</v>
      </c>
      <c r="F44" s="245"/>
      <c r="G44" s="237"/>
      <c r="H44" s="237"/>
      <c r="I44" s="237"/>
      <c r="J44" s="237"/>
      <c r="K44" s="238"/>
      <c r="M44" s="72"/>
    </row>
    <row r="45" spans="2:40" s="77" customFormat="1" ht="18" customHeight="1">
      <c r="B45" s="241" t="s">
        <v>184</v>
      </c>
      <c r="C45" s="241"/>
      <c r="D45" s="242"/>
      <c r="E45" s="246" t="s">
        <v>185</v>
      </c>
      <c r="F45" s="246"/>
      <c r="G45" s="239"/>
      <c r="H45" s="239"/>
      <c r="I45" s="239"/>
      <c r="J45" s="239"/>
      <c r="K45" s="240"/>
      <c r="M45" s="72"/>
    </row>
    <row r="46" spans="2:40" s="77" customFormat="1" ht="14.4" customHeight="1">
      <c r="B46" s="2"/>
      <c r="C46" s="2"/>
      <c r="D46" s="2"/>
      <c r="E46" s="2"/>
      <c r="F46" s="2"/>
      <c r="G46" s="2"/>
      <c r="H46" s="2"/>
      <c r="I46" s="2"/>
      <c r="J46" s="2"/>
      <c r="K46" s="2"/>
      <c r="M46" s="72"/>
    </row>
  </sheetData>
  <mergeCells count="53">
    <mergeCell ref="B7:K7"/>
    <mergeCell ref="C8:K8"/>
    <mergeCell ref="C15:K15"/>
    <mergeCell ref="B5:K5"/>
    <mergeCell ref="B17:K17"/>
    <mergeCell ref="C9:K9"/>
    <mergeCell ref="L8:Q8"/>
    <mergeCell ref="B11:K11"/>
    <mergeCell ref="C12:K12"/>
    <mergeCell ref="C13:K13"/>
    <mergeCell ref="C14:K14"/>
    <mergeCell ref="B18:K18"/>
    <mergeCell ref="B19:K19"/>
    <mergeCell ref="B23:K23"/>
    <mergeCell ref="C24:K24"/>
    <mergeCell ref="B26:F26"/>
    <mergeCell ref="G26:K26"/>
    <mergeCell ref="B27:F27"/>
    <mergeCell ref="H27:K27"/>
    <mergeCell ref="B28:F28"/>
    <mergeCell ref="H28:K28"/>
    <mergeCell ref="B29:F29"/>
    <mergeCell ref="H29:K29"/>
    <mergeCell ref="B30:F30"/>
    <mergeCell ref="H30:K30"/>
    <mergeCell ref="B31:F31"/>
    <mergeCell ref="H31:K31"/>
    <mergeCell ref="B32:F32"/>
    <mergeCell ref="H32:K32"/>
    <mergeCell ref="B33:F33"/>
    <mergeCell ref="H33:K33"/>
    <mergeCell ref="B34:F34"/>
    <mergeCell ref="H34:K34"/>
    <mergeCell ref="B35:F35"/>
    <mergeCell ref="H35:K35"/>
    <mergeCell ref="B36:F36"/>
    <mergeCell ref="H36:K36"/>
    <mergeCell ref="B37:F37"/>
    <mergeCell ref="H37:K37"/>
    <mergeCell ref="B38:F38"/>
    <mergeCell ref="H38:K38"/>
    <mergeCell ref="B39:F39"/>
    <mergeCell ref="H39:K39"/>
    <mergeCell ref="B41:F41"/>
    <mergeCell ref="G41:K45"/>
    <mergeCell ref="B42:D42"/>
    <mergeCell ref="E42:F42"/>
    <mergeCell ref="B43:D43"/>
    <mergeCell ref="E43:F43"/>
    <mergeCell ref="B44:D44"/>
    <mergeCell ref="E44:F44"/>
    <mergeCell ref="B45:D45"/>
    <mergeCell ref="E45:F45"/>
  </mergeCells>
  <conditionalFormatting sqref="G41">
    <cfRule type="cellIs" dxfId="29" priority="1" operator="lessThan">
      <formula>16</formula>
    </cfRule>
    <cfRule type="cellIs" dxfId="28" priority="2" operator="between">
      <formula>25</formula>
      <formula>31</formula>
    </cfRule>
    <cfRule type="cellIs" dxfId="27" priority="3" operator="greaterThan">
      <formula>31</formula>
    </cfRule>
    <cfRule type="cellIs" dxfId="26" priority="4" operator="between">
      <formula>16</formula>
      <formula>25</formula>
    </cfRule>
  </conditionalFormatting>
  <dataValidations count="1">
    <dataValidation type="list" allowBlank="1" showInputMessage="1" showErrorMessage="1" sqref="G28:G31 G33:G35 G37:G39" xr:uid="{FBC620CD-FD01-4D3E-BB5A-657300C39A9C}">
      <formula1>"1,2,3,4"</formula1>
    </dataValidation>
  </dataValidations>
  <pageMargins left="0.25" right="0.25" top="0.75" bottom="0.75" header="0.3" footer="0.3"/>
  <pageSetup scale="87" fitToHeight="0" orientation="portrait" r:id="rId1"/>
  <headerFooter>
    <oddFooter>&amp;L&amp;"+,Regular"&amp;F&amp;C&amp;"+,Regular"© Academy4 International 2024. All Rights Reserved.&amp;R&amp;"+,Regular"&amp;P of &amp;N</oddFooter>
  </headerFooter>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C520-0BA4-4365-ACC5-3F78740F4D92}">
  <dimension ref="B1:AK107"/>
  <sheetViews>
    <sheetView showGridLines="0" zoomScaleNormal="100" zoomScaleSheetLayoutView="50" zoomScalePageLayoutView="60" workbookViewId="0">
      <selection activeCell="O6" sqref="O6"/>
    </sheetView>
  </sheetViews>
  <sheetFormatPr defaultColWidth="11" defaultRowHeight="12"/>
  <cols>
    <col min="1" max="1" width="4.875" style="2" customWidth="1"/>
    <col min="2" max="2" width="30.625" style="2" customWidth="1"/>
    <col min="3" max="3" width="32" style="2" customWidth="1"/>
    <col min="4" max="4" width="11.625" style="2" customWidth="1"/>
    <col min="5" max="6" width="10.625" style="2" customWidth="1"/>
    <col min="7" max="7" width="21.25" style="2" customWidth="1"/>
    <col min="8" max="8" width="48.25" style="2" customWidth="1"/>
    <col min="9" max="9" width="4.625" style="2" customWidth="1"/>
    <col min="10" max="16384" width="11" style="2"/>
  </cols>
  <sheetData>
    <row r="1" spans="2:27">
      <c r="F1" s="301" t="e" vm="1">
        <v>#VALUE!</v>
      </c>
      <c r="G1" s="301"/>
      <c r="H1" s="301"/>
    </row>
    <row r="2" spans="2:27" ht="30" customHeight="1">
      <c r="B2" s="8" t="s">
        <v>186</v>
      </c>
      <c r="D2" s="1"/>
      <c r="E2" s="1"/>
      <c r="F2" s="301"/>
      <c r="G2" s="301"/>
      <c r="H2" s="301"/>
    </row>
    <row r="3" spans="2:27" ht="15.6">
      <c r="B3" s="3" t="s">
        <v>187</v>
      </c>
      <c r="F3" s="301"/>
      <c r="G3" s="301"/>
      <c r="H3" s="301"/>
    </row>
    <row r="4" spans="2:27" s="62" customFormat="1" ht="18" customHeight="1">
      <c r="B4" s="2"/>
      <c r="C4" s="2"/>
      <c r="D4" s="2"/>
      <c r="E4" s="2"/>
      <c r="F4" s="302"/>
      <c r="G4" s="302"/>
      <c r="H4" s="302"/>
      <c r="I4" s="61"/>
      <c r="R4" s="63"/>
      <c r="S4" s="63"/>
      <c r="T4" s="63"/>
      <c r="U4" s="63"/>
      <c r="V4" s="63"/>
      <c r="W4" s="63"/>
      <c r="X4" s="63"/>
      <c r="Y4" s="63"/>
      <c r="Z4" s="63"/>
      <c r="AA4" s="63"/>
    </row>
    <row r="5" spans="2:27" s="15" customFormat="1" ht="18" customHeight="1">
      <c r="B5" s="147" t="s">
        <v>3</v>
      </c>
      <c r="C5" s="148"/>
      <c r="D5" s="148"/>
      <c r="E5" s="148"/>
      <c r="F5" s="148"/>
      <c r="G5" s="148"/>
      <c r="H5" s="149"/>
    </row>
    <row r="6" spans="2:27" s="14" customFormat="1" ht="189.75" customHeight="1">
      <c r="B6" s="64" t="s">
        <v>188</v>
      </c>
      <c r="C6" s="150" t="s">
        <v>261</v>
      </c>
      <c r="D6" s="150"/>
      <c r="E6" s="150"/>
      <c r="F6" s="150"/>
      <c r="G6" s="150"/>
      <c r="H6" s="150"/>
    </row>
    <row r="7" spans="2:27">
      <c r="C7" s="65"/>
      <c r="D7" s="65"/>
      <c r="E7" s="65"/>
      <c r="F7" s="65"/>
      <c r="G7" s="65"/>
      <c r="H7" s="65"/>
      <c r="I7" s="14"/>
      <c r="J7" s="14"/>
      <c r="K7" s="14"/>
    </row>
    <row r="8" spans="2:27" ht="29.4" customHeight="1">
      <c r="B8" s="51" t="s">
        <v>29</v>
      </c>
      <c r="C8" s="106" t="str">
        <f>IF(ISBLANK('Re-certification Application'!C23),"",'Re-certification Application'!C23)</f>
        <v/>
      </c>
      <c r="D8" s="66"/>
      <c r="E8" s="66"/>
      <c r="F8" s="66"/>
      <c r="G8" s="66"/>
      <c r="H8" s="66"/>
      <c r="I8" s="14"/>
      <c r="J8" s="14"/>
      <c r="K8" s="14"/>
    </row>
    <row r="9" spans="2:27" ht="12.6" thickBot="1">
      <c r="C9" s="65"/>
      <c r="D9" s="65"/>
      <c r="E9" s="1"/>
      <c r="F9" s="1"/>
      <c r="G9" s="65"/>
      <c r="H9" s="65"/>
    </row>
    <row r="10" spans="2:27" ht="18" customHeight="1" thickBot="1">
      <c r="B10" s="144" t="s">
        <v>242</v>
      </c>
      <c r="C10" s="145"/>
      <c r="D10" s="145"/>
      <c r="E10" s="146"/>
      <c r="F10" s="74">
        <f>F33+F48+F63+F78+F93</f>
        <v>0</v>
      </c>
      <c r="G10" s="75"/>
      <c r="H10" s="76"/>
    </row>
    <row r="11" spans="2:27" s="77" customFormat="1" ht="9.75" customHeight="1">
      <c r="B11" s="2"/>
      <c r="C11" s="65"/>
      <c r="F11" s="65"/>
      <c r="G11" s="65"/>
      <c r="H11" s="65"/>
      <c r="J11" s="72"/>
    </row>
    <row r="12" spans="2:27" s="132" customFormat="1" ht="15.6">
      <c r="B12" s="130"/>
      <c r="C12" s="131"/>
      <c r="F12" s="134" t="s">
        <v>258</v>
      </c>
      <c r="G12" s="134" t="s">
        <v>259</v>
      </c>
      <c r="H12" s="134" t="s">
        <v>260</v>
      </c>
      <c r="J12" s="133"/>
    </row>
    <row r="13" spans="2:27" ht="13.8">
      <c r="B13" s="152" t="s">
        <v>253</v>
      </c>
      <c r="C13" s="152"/>
      <c r="D13" s="152"/>
      <c r="E13" s="153"/>
      <c r="F13" s="125">
        <f>F33</f>
        <v>0</v>
      </c>
      <c r="G13" s="126">
        <f>(F13/35)*1</f>
        <v>0</v>
      </c>
      <c r="H13" s="127" t="str">
        <f>IF(F13=0,"",G13-1)</f>
        <v/>
      </c>
    </row>
    <row r="14" spans="2:27" ht="13.8">
      <c r="B14" s="152" t="s">
        <v>254</v>
      </c>
      <c r="C14" s="152"/>
      <c r="D14" s="152"/>
      <c r="E14" s="153"/>
      <c r="F14" s="125">
        <f>F48</f>
        <v>0</v>
      </c>
      <c r="G14" s="126">
        <f t="shared" ref="G14:G17" si="0">(F14/35)*1</f>
        <v>0</v>
      </c>
      <c r="H14" s="127" t="str">
        <f t="shared" ref="H14:H17" si="1">IF(F14=0,"",G14-1)</f>
        <v/>
      </c>
    </row>
    <row r="15" spans="2:27" ht="13.8">
      <c r="B15" s="152" t="s">
        <v>255</v>
      </c>
      <c r="C15" s="152"/>
      <c r="D15" s="152"/>
      <c r="E15" s="153"/>
      <c r="F15" s="125">
        <f>F63</f>
        <v>0</v>
      </c>
      <c r="G15" s="126">
        <f t="shared" si="0"/>
        <v>0</v>
      </c>
      <c r="H15" s="127" t="str">
        <f t="shared" si="1"/>
        <v/>
      </c>
    </row>
    <row r="16" spans="2:27" ht="13.8">
      <c r="B16" s="152" t="s">
        <v>256</v>
      </c>
      <c r="C16" s="152"/>
      <c r="D16" s="152"/>
      <c r="E16" s="153"/>
      <c r="F16" s="125">
        <f>F78</f>
        <v>0</v>
      </c>
      <c r="G16" s="126">
        <f t="shared" si="0"/>
        <v>0</v>
      </c>
      <c r="H16" s="127" t="str">
        <f t="shared" si="1"/>
        <v/>
      </c>
      <c r="I16" s="65"/>
    </row>
    <row r="17" spans="2:37" ht="13.8">
      <c r="B17" s="152" t="s">
        <v>257</v>
      </c>
      <c r="C17" s="152"/>
      <c r="D17" s="152"/>
      <c r="E17" s="153"/>
      <c r="F17" s="125">
        <f>F93</f>
        <v>0</v>
      </c>
      <c r="G17" s="126">
        <f t="shared" si="0"/>
        <v>0</v>
      </c>
      <c r="H17" s="127" t="str">
        <f t="shared" si="1"/>
        <v/>
      </c>
      <c r="I17" s="65"/>
    </row>
    <row r="18" spans="2:37" s="128" customFormat="1" ht="18">
      <c r="H18" s="129">
        <f>SUM(H13:H17)</f>
        <v>0</v>
      </c>
    </row>
    <row r="19" spans="2:37">
      <c r="I19" s="14"/>
      <c r="J19" s="14"/>
      <c r="K19" s="14"/>
    </row>
    <row r="20" spans="2:37" ht="18">
      <c r="B20" s="107" t="s">
        <v>237</v>
      </c>
      <c r="C20" s="108"/>
      <c r="D20" s="157" t="str">
        <f>IF(C8="","CPD for Calendar Year TBD",(_xlfn.CONCAT("CPD for Calendar Year ",(TEXT(EDATE(C8,-60),"DD/MM/YYYY"))," to ",(TEXT(EDATE(C8,-48),"DD/MM/YYYY")))))</f>
        <v>CPD for Calendar Year TBD</v>
      </c>
      <c r="E20" s="157"/>
      <c r="F20" s="157"/>
      <c r="G20" s="157"/>
      <c r="H20" s="157"/>
      <c r="I20" s="14"/>
      <c r="J20" s="14"/>
      <c r="K20" s="14"/>
    </row>
    <row r="21" spans="2:37" s="60" customFormat="1" ht="52.2" customHeight="1">
      <c r="B21" s="67" t="s">
        <v>189</v>
      </c>
      <c r="C21" s="67" t="s">
        <v>190</v>
      </c>
      <c r="D21" s="142" t="s">
        <v>191</v>
      </c>
      <c r="E21" s="143"/>
      <c r="F21" s="67" t="s">
        <v>192</v>
      </c>
      <c r="G21" s="67" t="s">
        <v>193</v>
      </c>
      <c r="H21" s="68" t="s">
        <v>194</v>
      </c>
      <c r="I21" s="14"/>
      <c r="J21" s="14"/>
      <c r="K21" s="14"/>
    </row>
    <row r="22" spans="2:37" ht="18.600000000000001" customHeight="1">
      <c r="B22" s="69"/>
      <c r="C22" s="69"/>
      <c r="D22" s="69" t="s">
        <v>195</v>
      </c>
      <c r="E22" s="70" t="s">
        <v>196</v>
      </c>
      <c r="F22" s="70"/>
      <c r="G22" s="69"/>
      <c r="H22" s="71"/>
    </row>
    <row r="23" spans="2:37" ht="18.600000000000001" customHeight="1">
      <c r="B23" s="78"/>
      <c r="C23" s="78"/>
      <c r="D23" s="78"/>
      <c r="E23" s="79"/>
      <c r="F23" s="80"/>
      <c r="G23" s="78"/>
      <c r="H23" s="138"/>
      <c r="AB23" s="46"/>
      <c r="AC23" s="46"/>
      <c r="AD23" s="46"/>
      <c r="AE23" s="46"/>
      <c r="AF23" s="46"/>
      <c r="AG23" s="46"/>
      <c r="AH23" s="46"/>
      <c r="AI23" s="46"/>
      <c r="AJ23" s="46"/>
      <c r="AK23" s="46"/>
    </row>
    <row r="24" spans="2:37" s="46" customFormat="1" ht="18.600000000000001" customHeight="1">
      <c r="B24" s="78"/>
      <c r="C24" s="78"/>
      <c r="D24" s="78"/>
      <c r="E24" s="79"/>
      <c r="F24" s="80"/>
      <c r="G24" s="78"/>
      <c r="H24" s="138"/>
      <c r="J24" s="72"/>
      <c r="AB24" s="2"/>
      <c r="AC24" s="2"/>
      <c r="AD24" s="2"/>
      <c r="AE24" s="2"/>
      <c r="AF24" s="2"/>
      <c r="AG24" s="2"/>
      <c r="AH24" s="2"/>
      <c r="AI24" s="2"/>
      <c r="AJ24" s="2"/>
      <c r="AK24" s="2"/>
    </row>
    <row r="25" spans="2:37" ht="18.600000000000001" customHeight="1">
      <c r="B25" s="78"/>
      <c r="C25" s="78"/>
      <c r="D25" s="78"/>
      <c r="E25" s="79"/>
      <c r="F25" s="80"/>
      <c r="G25" s="78"/>
      <c r="H25" s="138"/>
    </row>
    <row r="26" spans="2:37" ht="18.600000000000001" customHeight="1">
      <c r="B26" s="78"/>
      <c r="C26" s="78"/>
      <c r="D26" s="78"/>
      <c r="E26" s="79"/>
      <c r="F26" s="80"/>
      <c r="G26" s="78"/>
      <c r="H26" s="138"/>
      <c r="AB26" s="46"/>
      <c r="AC26" s="46"/>
      <c r="AD26" s="46"/>
      <c r="AE26" s="46"/>
      <c r="AF26" s="46"/>
      <c r="AG26" s="46"/>
      <c r="AH26" s="46"/>
      <c r="AI26" s="46"/>
      <c r="AJ26" s="46"/>
      <c r="AK26" s="46"/>
    </row>
    <row r="27" spans="2:37" s="46" customFormat="1" ht="18.600000000000001" customHeight="1">
      <c r="B27" s="78"/>
      <c r="C27" s="78"/>
      <c r="D27" s="78"/>
      <c r="E27" s="79"/>
      <c r="F27" s="80"/>
      <c r="G27" s="78"/>
      <c r="H27" s="138"/>
      <c r="J27" s="72"/>
      <c r="AB27" s="2"/>
      <c r="AC27" s="2"/>
      <c r="AD27" s="2"/>
      <c r="AE27" s="2"/>
      <c r="AF27" s="2"/>
      <c r="AG27" s="2"/>
      <c r="AH27" s="2"/>
      <c r="AI27" s="2"/>
      <c r="AJ27" s="2"/>
      <c r="AK27" s="2"/>
    </row>
    <row r="28" spans="2:37" ht="18.600000000000001" customHeight="1">
      <c r="B28" s="78"/>
      <c r="C28" s="78"/>
      <c r="D28" s="78"/>
      <c r="E28" s="79"/>
      <c r="F28" s="80"/>
      <c r="G28" s="78"/>
      <c r="H28" s="138"/>
    </row>
    <row r="29" spans="2:37" ht="18.600000000000001" customHeight="1">
      <c r="B29" s="78"/>
      <c r="C29" s="78"/>
      <c r="D29" s="78"/>
      <c r="E29" s="79"/>
      <c r="F29" s="80"/>
      <c r="G29" s="78"/>
      <c r="H29" s="138"/>
    </row>
    <row r="30" spans="2:37" ht="18.600000000000001" customHeight="1">
      <c r="B30" s="78"/>
      <c r="C30" s="78"/>
      <c r="D30" s="78"/>
      <c r="E30" s="79"/>
      <c r="F30" s="80"/>
      <c r="G30" s="78"/>
      <c r="H30" s="138"/>
      <c r="AB30" s="73"/>
      <c r="AC30" s="73"/>
      <c r="AD30" s="73"/>
      <c r="AE30" s="73"/>
      <c r="AF30" s="73"/>
      <c r="AG30" s="73"/>
      <c r="AH30" s="73"/>
      <c r="AI30" s="73"/>
      <c r="AJ30" s="73"/>
      <c r="AK30" s="73"/>
    </row>
    <row r="31" spans="2:37" s="73" customFormat="1" ht="18.600000000000001" customHeight="1">
      <c r="B31" s="78"/>
      <c r="C31" s="78"/>
      <c r="D31" s="78"/>
      <c r="E31" s="79"/>
      <c r="F31" s="80"/>
      <c r="G31" s="78"/>
      <c r="H31" s="138"/>
      <c r="AB31" s="2"/>
      <c r="AC31" s="2"/>
      <c r="AD31" s="2"/>
      <c r="AE31" s="2"/>
      <c r="AF31" s="2"/>
      <c r="AG31" s="2"/>
      <c r="AH31" s="2"/>
      <c r="AI31" s="2"/>
      <c r="AJ31" s="2"/>
      <c r="AK31" s="2"/>
    </row>
    <row r="32" spans="2:37" s="73" customFormat="1" ht="24" customHeight="1" thickBot="1">
      <c r="B32" s="151" t="s">
        <v>197</v>
      </c>
      <c r="C32" s="151"/>
      <c r="D32" s="151"/>
      <c r="E32" s="151"/>
      <c r="F32" s="151"/>
      <c r="G32" s="151"/>
      <c r="H32" s="151"/>
      <c r="AB32" s="2"/>
      <c r="AC32" s="2"/>
      <c r="AD32" s="2"/>
      <c r="AE32" s="2"/>
      <c r="AF32" s="2"/>
      <c r="AG32" s="2"/>
      <c r="AH32" s="2"/>
      <c r="AI32" s="2"/>
      <c r="AJ32" s="2"/>
      <c r="AK32" s="2"/>
    </row>
    <row r="33" spans="2:37" s="105" customFormat="1" ht="18" customHeight="1" thickBot="1">
      <c r="B33" s="154" t="s">
        <v>243</v>
      </c>
      <c r="C33" s="155"/>
      <c r="D33" s="155"/>
      <c r="E33" s="156"/>
      <c r="F33" s="102">
        <f>SUM(F23:F31)</f>
        <v>0</v>
      </c>
      <c r="G33" s="103"/>
      <c r="H33" s="104"/>
    </row>
    <row r="34" spans="2:37">
      <c r="I34" s="14"/>
      <c r="J34" s="14"/>
      <c r="K34" s="14"/>
    </row>
    <row r="35" spans="2:37" ht="18">
      <c r="B35" s="107" t="s">
        <v>238</v>
      </c>
      <c r="C35" s="108"/>
      <c r="D35" s="157" t="str">
        <f>IF(C8="","CPD for Calendar Year TBD",(_xlfn.CONCAT("CPD for Calendar Year ",(TEXT(EDATE(C8,-48),"DD/MM/YYYY"))," to ",(TEXT(EDATE(C8,-36),"DD/MM/YYYY")))))</f>
        <v>CPD for Calendar Year TBD</v>
      </c>
      <c r="E35" s="157"/>
      <c r="F35" s="157"/>
      <c r="G35" s="157"/>
      <c r="H35" s="157"/>
      <c r="I35" s="14"/>
      <c r="J35" s="14"/>
      <c r="K35" s="14"/>
    </row>
    <row r="36" spans="2:37" s="60" customFormat="1" ht="52.2" customHeight="1">
      <c r="B36" s="67" t="s">
        <v>189</v>
      </c>
      <c r="C36" s="67" t="s">
        <v>190</v>
      </c>
      <c r="D36" s="142" t="s">
        <v>191</v>
      </c>
      <c r="E36" s="143"/>
      <c r="F36" s="67" t="s">
        <v>192</v>
      </c>
      <c r="G36" s="67" t="s">
        <v>193</v>
      </c>
      <c r="H36" s="68" t="s">
        <v>194</v>
      </c>
      <c r="I36" s="14"/>
      <c r="J36" s="14"/>
      <c r="K36" s="14"/>
    </row>
    <row r="37" spans="2:37" ht="18.600000000000001" customHeight="1">
      <c r="B37" s="69"/>
      <c r="C37" s="69"/>
      <c r="D37" s="69" t="s">
        <v>195</v>
      </c>
      <c r="E37" s="70" t="s">
        <v>196</v>
      </c>
      <c r="F37" s="70"/>
      <c r="G37" s="69"/>
      <c r="H37" s="71"/>
    </row>
    <row r="38" spans="2:37" ht="18.600000000000001" customHeight="1">
      <c r="B38" s="78"/>
      <c r="C38" s="78"/>
      <c r="D38" s="78"/>
      <c r="E38" s="79"/>
      <c r="F38" s="80"/>
      <c r="G38" s="78"/>
      <c r="H38" s="138"/>
      <c r="AB38" s="46"/>
      <c r="AC38" s="46"/>
      <c r="AD38" s="46"/>
      <c r="AE38" s="46"/>
      <c r="AF38" s="46"/>
      <c r="AG38" s="46"/>
      <c r="AH38" s="46"/>
      <c r="AI38" s="46"/>
      <c r="AJ38" s="46"/>
      <c r="AK38" s="46"/>
    </row>
    <row r="39" spans="2:37" s="46" customFormat="1" ht="18.600000000000001" customHeight="1">
      <c r="B39" s="78"/>
      <c r="C39" s="78"/>
      <c r="D39" s="78"/>
      <c r="E39" s="79"/>
      <c r="F39" s="80"/>
      <c r="G39" s="78"/>
      <c r="H39" s="138"/>
      <c r="J39" s="72"/>
      <c r="AB39" s="2"/>
      <c r="AC39" s="2"/>
      <c r="AD39" s="2"/>
      <c r="AE39" s="2"/>
      <c r="AF39" s="2"/>
      <c r="AG39" s="2"/>
      <c r="AH39" s="2"/>
      <c r="AI39" s="2"/>
      <c r="AJ39" s="2"/>
      <c r="AK39" s="2"/>
    </row>
    <row r="40" spans="2:37" ht="18.600000000000001" customHeight="1">
      <c r="B40" s="78"/>
      <c r="C40" s="78"/>
      <c r="D40" s="78"/>
      <c r="E40" s="79"/>
      <c r="F40" s="80"/>
      <c r="G40" s="78"/>
      <c r="H40" s="138"/>
    </row>
    <row r="41" spans="2:37" ht="18.600000000000001" customHeight="1">
      <c r="B41" s="78"/>
      <c r="C41" s="78"/>
      <c r="D41" s="78"/>
      <c r="E41" s="79"/>
      <c r="F41" s="80"/>
      <c r="G41" s="78"/>
      <c r="H41" s="138"/>
      <c r="AB41" s="46"/>
      <c r="AC41" s="46"/>
      <c r="AD41" s="46"/>
      <c r="AE41" s="46"/>
      <c r="AF41" s="46"/>
      <c r="AG41" s="46"/>
      <c r="AH41" s="46"/>
      <c r="AI41" s="46"/>
      <c r="AJ41" s="46"/>
      <c r="AK41" s="46"/>
    </row>
    <row r="42" spans="2:37" s="46" customFormat="1" ht="18.600000000000001" customHeight="1">
      <c r="B42" s="78"/>
      <c r="C42" s="78"/>
      <c r="D42" s="78"/>
      <c r="E42" s="79"/>
      <c r="F42" s="80"/>
      <c r="G42" s="78"/>
      <c r="H42" s="138"/>
      <c r="J42" s="72"/>
      <c r="AB42" s="2"/>
      <c r="AC42" s="2"/>
      <c r="AD42" s="2"/>
      <c r="AE42" s="2"/>
      <c r="AF42" s="2"/>
      <c r="AG42" s="2"/>
      <c r="AH42" s="2"/>
      <c r="AI42" s="2"/>
      <c r="AJ42" s="2"/>
      <c r="AK42" s="2"/>
    </row>
    <row r="43" spans="2:37" ht="18.600000000000001" customHeight="1">
      <c r="B43" s="78"/>
      <c r="C43" s="78"/>
      <c r="D43" s="78"/>
      <c r="E43" s="79"/>
      <c r="F43" s="80"/>
      <c r="G43" s="78"/>
      <c r="H43" s="138"/>
    </row>
    <row r="44" spans="2:37" ht="18.600000000000001" customHeight="1">
      <c r="B44" s="78"/>
      <c r="C44" s="78"/>
      <c r="D44" s="78"/>
      <c r="E44" s="79"/>
      <c r="F44" s="80"/>
      <c r="G44" s="78"/>
      <c r="H44" s="138"/>
    </row>
    <row r="45" spans="2:37" ht="18.600000000000001" customHeight="1">
      <c r="B45" s="78"/>
      <c r="C45" s="78"/>
      <c r="D45" s="78"/>
      <c r="E45" s="79"/>
      <c r="F45" s="80"/>
      <c r="G45" s="78"/>
      <c r="H45" s="138"/>
      <c r="AB45" s="73"/>
      <c r="AC45" s="73"/>
      <c r="AD45" s="73"/>
      <c r="AE45" s="73"/>
      <c r="AF45" s="73"/>
      <c r="AG45" s="73"/>
      <c r="AH45" s="73"/>
      <c r="AI45" s="73"/>
      <c r="AJ45" s="73"/>
      <c r="AK45" s="73"/>
    </row>
    <row r="46" spans="2:37" s="73" customFormat="1" ht="18.600000000000001" customHeight="1">
      <c r="B46" s="78"/>
      <c r="C46" s="78"/>
      <c r="D46" s="78"/>
      <c r="E46" s="79"/>
      <c r="F46" s="80"/>
      <c r="G46" s="78"/>
      <c r="H46" s="138"/>
      <c r="AB46" s="2"/>
      <c r="AC46" s="2"/>
      <c r="AD46" s="2"/>
      <c r="AE46" s="2"/>
      <c r="AF46" s="2"/>
      <c r="AG46" s="2"/>
      <c r="AH46" s="2"/>
      <c r="AI46" s="2"/>
      <c r="AJ46" s="2"/>
      <c r="AK46" s="2"/>
    </row>
    <row r="47" spans="2:37" s="73" customFormat="1" ht="24" customHeight="1" thickBot="1">
      <c r="B47" s="151" t="s">
        <v>197</v>
      </c>
      <c r="C47" s="151"/>
      <c r="D47" s="151"/>
      <c r="E47" s="151"/>
      <c r="F47" s="151"/>
      <c r="G47" s="151"/>
      <c r="H47" s="151"/>
      <c r="AB47" s="2"/>
      <c r="AC47" s="2"/>
      <c r="AD47" s="2"/>
      <c r="AE47" s="2"/>
      <c r="AF47" s="2"/>
      <c r="AG47" s="2"/>
      <c r="AH47" s="2"/>
      <c r="AI47" s="2"/>
      <c r="AJ47" s="2"/>
      <c r="AK47" s="2"/>
    </row>
    <row r="48" spans="2:37" s="105" customFormat="1" ht="18" customHeight="1" thickBot="1">
      <c r="B48" s="154" t="s">
        <v>243</v>
      </c>
      <c r="C48" s="155"/>
      <c r="D48" s="155"/>
      <c r="E48" s="156"/>
      <c r="F48" s="102">
        <f>SUM(F38:F46)</f>
        <v>0</v>
      </c>
      <c r="G48" s="103"/>
      <c r="H48" s="104"/>
    </row>
    <row r="49" spans="2:37">
      <c r="I49" s="14"/>
      <c r="J49" s="14"/>
      <c r="K49" s="14"/>
    </row>
    <row r="50" spans="2:37" ht="18">
      <c r="B50" s="107" t="s">
        <v>239</v>
      </c>
      <c r="C50" s="108"/>
      <c r="D50" s="157" t="str">
        <f>IF(C8="","CPD for Calendar Year TBD",(_xlfn.CONCAT("CPD for Calendar Year ",(TEXT(EDATE(C8,-36),"DD/MM/YYYY"))," to ",(TEXT(EDATE(C8,-24),"DD/MM/YYYY")))))</f>
        <v>CPD for Calendar Year TBD</v>
      </c>
      <c r="E50" s="157"/>
      <c r="F50" s="157"/>
      <c r="G50" s="157"/>
      <c r="H50" s="157"/>
      <c r="I50" s="14"/>
      <c r="J50" s="14"/>
      <c r="K50" s="14"/>
    </row>
    <row r="51" spans="2:37" s="60" customFormat="1" ht="52.2" customHeight="1">
      <c r="B51" s="67" t="s">
        <v>189</v>
      </c>
      <c r="C51" s="67" t="s">
        <v>190</v>
      </c>
      <c r="D51" s="142" t="s">
        <v>191</v>
      </c>
      <c r="E51" s="143"/>
      <c r="F51" s="67" t="s">
        <v>192</v>
      </c>
      <c r="G51" s="67" t="s">
        <v>193</v>
      </c>
      <c r="H51" s="68" t="s">
        <v>194</v>
      </c>
      <c r="I51" s="14"/>
      <c r="J51" s="14"/>
      <c r="K51" s="14"/>
    </row>
    <row r="52" spans="2:37" ht="18.600000000000001" customHeight="1">
      <c r="B52" s="69"/>
      <c r="C52" s="69"/>
      <c r="D52" s="69" t="s">
        <v>195</v>
      </c>
      <c r="E52" s="70" t="s">
        <v>196</v>
      </c>
      <c r="F52" s="70"/>
      <c r="G52" s="69"/>
      <c r="H52" s="71"/>
    </row>
    <row r="53" spans="2:37" ht="18.600000000000001" customHeight="1">
      <c r="B53" s="78"/>
      <c r="C53" s="78"/>
      <c r="D53" s="78"/>
      <c r="E53" s="79"/>
      <c r="F53" s="80"/>
      <c r="G53" s="78"/>
      <c r="H53" s="138"/>
      <c r="AB53" s="46"/>
      <c r="AC53" s="46"/>
      <c r="AD53" s="46"/>
      <c r="AE53" s="46"/>
      <c r="AF53" s="46"/>
      <c r="AG53" s="46"/>
      <c r="AH53" s="46"/>
      <c r="AI53" s="46"/>
      <c r="AJ53" s="46"/>
      <c r="AK53" s="46"/>
    </row>
    <row r="54" spans="2:37" s="46" customFormat="1" ht="18.600000000000001" customHeight="1">
      <c r="B54" s="78"/>
      <c r="C54" s="78"/>
      <c r="D54" s="78"/>
      <c r="E54" s="79"/>
      <c r="F54" s="80"/>
      <c r="G54" s="78"/>
      <c r="H54" s="138"/>
      <c r="J54" s="72"/>
      <c r="AB54" s="2"/>
      <c r="AC54" s="2"/>
      <c r="AD54" s="2"/>
      <c r="AE54" s="2"/>
      <c r="AF54" s="2"/>
      <c r="AG54" s="2"/>
      <c r="AH54" s="2"/>
      <c r="AI54" s="2"/>
      <c r="AJ54" s="2"/>
      <c r="AK54" s="2"/>
    </row>
    <row r="55" spans="2:37" ht="18.600000000000001" customHeight="1">
      <c r="B55" s="78"/>
      <c r="C55" s="78"/>
      <c r="D55" s="78"/>
      <c r="E55" s="79"/>
      <c r="F55" s="80"/>
      <c r="G55" s="78"/>
      <c r="H55" s="138"/>
    </row>
    <row r="56" spans="2:37" ht="18.600000000000001" customHeight="1">
      <c r="B56" s="78"/>
      <c r="C56" s="78"/>
      <c r="D56" s="78"/>
      <c r="E56" s="79"/>
      <c r="F56" s="80"/>
      <c r="G56" s="78"/>
      <c r="H56" s="138"/>
      <c r="AB56" s="46"/>
      <c r="AC56" s="46"/>
      <c r="AD56" s="46"/>
      <c r="AE56" s="46"/>
      <c r="AF56" s="46"/>
      <c r="AG56" s="46"/>
      <c r="AH56" s="46"/>
      <c r="AI56" s="46"/>
      <c r="AJ56" s="46"/>
      <c r="AK56" s="46"/>
    </row>
    <row r="57" spans="2:37" s="46" customFormat="1" ht="18.600000000000001" customHeight="1">
      <c r="B57" s="78"/>
      <c r="C57" s="78"/>
      <c r="D57" s="78"/>
      <c r="E57" s="79"/>
      <c r="F57" s="80"/>
      <c r="G57" s="78"/>
      <c r="H57" s="138"/>
      <c r="J57" s="72"/>
      <c r="AB57" s="2"/>
      <c r="AC57" s="2"/>
      <c r="AD57" s="2"/>
      <c r="AE57" s="2"/>
      <c r="AF57" s="2"/>
      <c r="AG57" s="2"/>
      <c r="AH57" s="2"/>
      <c r="AI57" s="2"/>
      <c r="AJ57" s="2"/>
      <c r="AK57" s="2"/>
    </row>
    <row r="58" spans="2:37" ht="18.600000000000001" customHeight="1">
      <c r="B58" s="78"/>
      <c r="C58" s="78"/>
      <c r="D58" s="78"/>
      <c r="E58" s="79"/>
      <c r="F58" s="80"/>
      <c r="G58" s="78"/>
      <c r="H58" s="138"/>
    </row>
    <row r="59" spans="2:37" ht="18.600000000000001" customHeight="1">
      <c r="B59" s="78"/>
      <c r="C59" s="78"/>
      <c r="D59" s="78"/>
      <c r="E59" s="79"/>
      <c r="F59" s="80"/>
      <c r="G59" s="78"/>
      <c r="H59" s="138"/>
    </row>
    <row r="60" spans="2:37" ht="18.600000000000001" customHeight="1">
      <c r="B60" s="78"/>
      <c r="C60" s="78"/>
      <c r="D60" s="78"/>
      <c r="E60" s="79"/>
      <c r="F60" s="80"/>
      <c r="G60" s="78"/>
      <c r="H60" s="138"/>
      <c r="AB60" s="73"/>
      <c r="AC60" s="73"/>
      <c r="AD60" s="73"/>
      <c r="AE60" s="73"/>
      <c r="AF60" s="73"/>
      <c r="AG60" s="73"/>
      <c r="AH60" s="73"/>
      <c r="AI60" s="73"/>
      <c r="AJ60" s="73"/>
      <c r="AK60" s="73"/>
    </row>
    <row r="61" spans="2:37" s="73" customFormat="1" ht="18.600000000000001" customHeight="1">
      <c r="B61" s="78"/>
      <c r="C61" s="78"/>
      <c r="D61" s="78"/>
      <c r="E61" s="79"/>
      <c r="F61" s="80"/>
      <c r="G61" s="78"/>
      <c r="H61" s="138"/>
      <c r="AB61" s="2"/>
      <c r="AC61" s="2"/>
      <c r="AD61" s="2"/>
      <c r="AE61" s="2"/>
      <c r="AF61" s="2"/>
      <c r="AG61" s="2"/>
      <c r="AH61" s="2"/>
      <c r="AI61" s="2"/>
      <c r="AJ61" s="2"/>
      <c r="AK61" s="2"/>
    </row>
    <row r="62" spans="2:37" s="73" customFormat="1" ht="24" customHeight="1" thickBot="1">
      <c r="B62" s="151" t="s">
        <v>197</v>
      </c>
      <c r="C62" s="151"/>
      <c r="D62" s="151"/>
      <c r="E62" s="151"/>
      <c r="F62" s="151"/>
      <c r="G62" s="151"/>
      <c r="H62" s="151"/>
      <c r="AB62" s="2"/>
      <c r="AC62" s="2"/>
      <c r="AD62" s="2"/>
      <c r="AE62" s="2"/>
      <c r="AF62" s="2"/>
      <c r="AG62" s="2"/>
      <c r="AH62" s="2"/>
      <c r="AI62" s="2"/>
      <c r="AJ62" s="2"/>
      <c r="AK62" s="2"/>
    </row>
    <row r="63" spans="2:37" s="105" customFormat="1" ht="18" customHeight="1" thickBot="1">
      <c r="B63" s="154" t="s">
        <v>243</v>
      </c>
      <c r="C63" s="155"/>
      <c r="D63" s="155"/>
      <c r="E63" s="156"/>
      <c r="F63" s="102">
        <f>SUM(F53:F61)</f>
        <v>0</v>
      </c>
      <c r="G63" s="103"/>
      <c r="H63" s="104"/>
    </row>
    <row r="64" spans="2:37">
      <c r="I64" s="14"/>
      <c r="J64" s="14"/>
      <c r="K64" s="14"/>
    </row>
    <row r="65" spans="2:37" ht="18">
      <c r="B65" s="107" t="s">
        <v>240</v>
      </c>
      <c r="C65" s="108"/>
      <c r="D65" s="157" t="str">
        <f>IF(C8="","CPD for Calendar Year TBD",(_xlfn.CONCAT("CPD for Calendar Year ",(TEXT(EDATE(C8,-24),"DD/MM/YYYY"))," to ",(TEXT(EDATE(C8,-12),"DD/MM/YYYY")))))</f>
        <v>CPD for Calendar Year TBD</v>
      </c>
      <c r="E65" s="157"/>
      <c r="F65" s="157"/>
      <c r="G65" s="157"/>
      <c r="H65" s="157"/>
      <c r="I65" s="14"/>
      <c r="J65" s="14"/>
      <c r="K65" s="14"/>
    </row>
    <row r="66" spans="2:37" s="60" customFormat="1" ht="52.2" customHeight="1">
      <c r="B66" s="67" t="s">
        <v>189</v>
      </c>
      <c r="C66" s="67" t="s">
        <v>190</v>
      </c>
      <c r="D66" s="142" t="s">
        <v>191</v>
      </c>
      <c r="E66" s="143"/>
      <c r="F66" s="67" t="s">
        <v>192</v>
      </c>
      <c r="G66" s="67" t="s">
        <v>193</v>
      </c>
      <c r="H66" s="68" t="s">
        <v>194</v>
      </c>
      <c r="I66" s="14"/>
      <c r="J66" s="14"/>
      <c r="K66" s="14"/>
    </row>
    <row r="67" spans="2:37" ht="18.600000000000001" customHeight="1">
      <c r="B67" s="69"/>
      <c r="C67" s="69"/>
      <c r="D67" s="69" t="s">
        <v>195</v>
      </c>
      <c r="E67" s="70" t="s">
        <v>196</v>
      </c>
      <c r="F67" s="70"/>
      <c r="G67" s="69"/>
      <c r="H67" s="71"/>
    </row>
    <row r="68" spans="2:37" ht="18.600000000000001" customHeight="1">
      <c r="B68" s="78"/>
      <c r="C68" s="78"/>
      <c r="D68" s="78"/>
      <c r="E68" s="79"/>
      <c r="F68" s="80"/>
      <c r="G68" s="78"/>
      <c r="H68" s="138"/>
      <c r="AB68" s="46"/>
      <c r="AC68" s="46"/>
      <c r="AD68" s="46"/>
      <c r="AE68" s="46"/>
      <c r="AF68" s="46"/>
      <c r="AG68" s="46"/>
      <c r="AH68" s="46"/>
      <c r="AI68" s="46"/>
      <c r="AJ68" s="46"/>
      <c r="AK68" s="46"/>
    </row>
    <row r="69" spans="2:37" s="46" customFormat="1" ht="18.600000000000001" customHeight="1">
      <c r="B69" s="78"/>
      <c r="C69" s="78"/>
      <c r="D69" s="78"/>
      <c r="E69" s="79"/>
      <c r="F69" s="80"/>
      <c r="G69" s="78"/>
      <c r="H69" s="138"/>
      <c r="J69" s="72"/>
      <c r="AB69" s="2"/>
      <c r="AC69" s="2"/>
      <c r="AD69" s="2"/>
      <c r="AE69" s="2"/>
      <c r="AF69" s="2"/>
      <c r="AG69" s="2"/>
      <c r="AH69" s="2"/>
      <c r="AI69" s="2"/>
      <c r="AJ69" s="2"/>
      <c r="AK69" s="2"/>
    </row>
    <row r="70" spans="2:37" ht="18.600000000000001" customHeight="1">
      <c r="B70" s="78"/>
      <c r="C70" s="78"/>
      <c r="D70" s="78"/>
      <c r="E70" s="79"/>
      <c r="F70" s="80"/>
      <c r="G70" s="78"/>
      <c r="H70" s="138"/>
    </row>
    <row r="71" spans="2:37" ht="18.600000000000001" customHeight="1">
      <c r="B71" s="78"/>
      <c r="C71" s="78"/>
      <c r="D71" s="78"/>
      <c r="E71" s="79"/>
      <c r="F71" s="80"/>
      <c r="G71" s="78"/>
      <c r="H71" s="138"/>
      <c r="AB71" s="46"/>
      <c r="AC71" s="46"/>
      <c r="AD71" s="46"/>
      <c r="AE71" s="46"/>
      <c r="AF71" s="46"/>
      <c r="AG71" s="46"/>
      <c r="AH71" s="46"/>
      <c r="AI71" s="46"/>
      <c r="AJ71" s="46"/>
      <c r="AK71" s="46"/>
    </row>
    <row r="72" spans="2:37" s="46" customFormat="1" ht="18.600000000000001" customHeight="1">
      <c r="B72" s="78"/>
      <c r="C72" s="78"/>
      <c r="D72" s="78"/>
      <c r="E72" s="79"/>
      <c r="F72" s="80"/>
      <c r="G72" s="78"/>
      <c r="H72" s="138"/>
      <c r="J72" s="72"/>
      <c r="AB72" s="2"/>
      <c r="AC72" s="2"/>
      <c r="AD72" s="2"/>
      <c r="AE72" s="2"/>
      <c r="AF72" s="2"/>
      <c r="AG72" s="2"/>
      <c r="AH72" s="2"/>
      <c r="AI72" s="2"/>
      <c r="AJ72" s="2"/>
      <c r="AK72" s="2"/>
    </row>
    <row r="73" spans="2:37" ht="18.600000000000001" customHeight="1">
      <c r="B73" s="78"/>
      <c r="C73" s="78"/>
      <c r="D73" s="78"/>
      <c r="E73" s="79"/>
      <c r="F73" s="80"/>
      <c r="G73" s="78"/>
      <c r="H73" s="138"/>
    </row>
    <row r="74" spans="2:37" ht="18.600000000000001" customHeight="1">
      <c r="B74" s="78"/>
      <c r="C74" s="78"/>
      <c r="D74" s="78"/>
      <c r="E74" s="79"/>
      <c r="F74" s="80"/>
      <c r="G74" s="78"/>
      <c r="H74" s="138"/>
    </row>
    <row r="75" spans="2:37" ht="18.600000000000001" customHeight="1">
      <c r="B75" s="78"/>
      <c r="C75" s="78"/>
      <c r="D75" s="78"/>
      <c r="E75" s="79"/>
      <c r="F75" s="80"/>
      <c r="G75" s="78"/>
      <c r="H75" s="138"/>
      <c r="AB75" s="73"/>
      <c r="AC75" s="73"/>
      <c r="AD75" s="73"/>
      <c r="AE75" s="73"/>
      <c r="AF75" s="73"/>
      <c r="AG75" s="73"/>
      <c r="AH75" s="73"/>
      <c r="AI75" s="73"/>
      <c r="AJ75" s="73"/>
      <c r="AK75" s="73"/>
    </row>
    <row r="76" spans="2:37" s="73" customFormat="1" ht="18.600000000000001" customHeight="1">
      <c r="B76" s="78"/>
      <c r="C76" s="78"/>
      <c r="D76" s="78"/>
      <c r="E76" s="79"/>
      <c r="F76" s="80"/>
      <c r="G76" s="78"/>
      <c r="H76" s="138"/>
      <c r="AB76" s="2"/>
      <c r="AC76" s="2"/>
      <c r="AD76" s="2"/>
      <c r="AE76" s="2"/>
      <c r="AF76" s="2"/>
      <c r="AG76" s="2"/>
      <c r="AH76" s="2"/>
      <c r="AI76" s="2"/>
      <c r="AJ76" s="2"/>
      <c r="AK76" s="2"/>
    </row>
    <row r="77" spans="2:37" s="73" customFormat="1" ht="24" customHeight="1" thickBot="1">
      <c r="B77" s="151" t="s">
        <v>197</v>
      </c>
      <c r="C77" s="151"/>
      <c r="D77" s="151"/>
      <c r="E77" s="151"/>
      <c r="F77" s="151"/>
      <c r="G77" s="151"/>
      <c r="H77" s="151"/>
      <c r="AB77" s="2"/>
      <c r="AC77" s="2"/>
      <c r="AD77" s="2"/>
      <c r="AE77" s="2"/>
      <c r="AF77" s="2"/>
      <c r="AG77" s="2"/>
      <c r="AH77" s="2"/>
      <c r="AI77" s="2"/>
      <c r="AJ77" s="2"/>
      <c r="AK77" s="2"/>
    </row>
    <row r="78" spans="2:37" s="105" customFormat="1" ht="18" customHeight="1" thickBot="1">
      <c r="B78" s="154" t="s">
        <v>243</v>
      </c>
      <c r="C78" s="155"/>
      <c r="D78" s="155"/>
      <c r="E78" s="156"/>
      <c r="F78" s="102">
        <f>SUM(F68:F76)</f>
        <v>0</v>
      </c>
      <c r="G78" s="103"/>
      <c r="H78" s="104"/>
    </row>
    <row r="79" spans="2:37">
      <c r="I79" s="14"/>
      <c r="J79" s="14"/>
      <c r="K79" s="14"/>
    </row>
    <row r="80" spans="2:37" ht="18">
      <c r="B80" s="107" t="s">
        <v>241</v>
      </c>
      <c r="C80" s="108"/>
      <c r="D80" s="157" t="str">
        <f>IF(C8="","CPD for Calendar Year TBD",(_xlfn.CONCAT("CPD for Calendar Year ",(TEXT(EDATE(C8,-12),"DD/MM/YYYY"))," to ",(TEXT(EDATE(C8,0),"DD/MM/YYYY")))))</f>
        <v>CPD for Calendar Year TBD</v>
      </c>
      <c r="E80" s="157"/>
      <c r="F80" s="157"/>
      <c r="G80" s="157"/>
      <c r="H80" s="157"/>
      <c r="I80" s="14"/>
      <c r="J80" s="14"/>
      <c r="K80" s="14"/>
    </row>
    <row r="81" spans="2:37" s="60" customFormat="1" ht="52.2" customHeight="1">
      <c r="B81" s="67" t="s">
        <v>189</v>
      </c>
      <c r="C81" s="67" t="s">
        <v>190</v>
      </c>
      <c r="D81" s="142" t="s">
        <v>191</v>
      </c>
      <c r="E81" s="143"/>
      <c r="F81" s="67" t="s">
        <v>192</v>
      </c>
      <c r="G81" s="67" t="s">
        <v>193</v>
      </c>
      <c r="H81" s="68" t="s">
        <v>194</v>
      </c>
      <c r="I81" s="14"/>
      <c r="J81" s="14"/>
      <c r="K81" s="14"/>
    </row>
    <row r="82" spans="2:37" ht="18.600000000000001" customHeight="1">
      <c r="B82" s="69"/>
      <c r="C82" s="69"/>
      <c r="D82" s="69" t="s">
        <v>195</v>
      </c>
      <c r="E82" s="70" t="s">
        <v>196</v>
      </c>
      <c r="F82" s="70"/>
      <c r="G82" s="69"/>
      <c r="H82" s="71"/>
    </row>
    <row r="83" spans="2:37" ht="18.600000000000001" customHeight="1">
      <c r="B83" s="78"/>
      <c r="C83" s="78"/>
      <c r="D83" s="78"/>
      <c r="E83" s="79"/>
      <c r="F83" s="80"/>
      <c r="G83" s="78"/>
      <c r="H83" s="138"/>
      <c r="AB83" s="46"/>
      <c r="AC83" s="46"/>
      <c r="AD83" s="46"/>
      <c r="AE83" s="46"/>
      <c r="AF83" s="46"/>
      <c r="AG83" s="46"/>
      <c r="AH83" s="46"/>
      <c r="AI83" s="46"/>
      <c r="AJ83" s="46"/>
      <c r="AK83" s="46"/>
    </row>
    <row r="84" spans="2:37" s="46" customFormat="1" ht="18.600000000000001" customHeight="1">
      <c r="B84" s="78"/>
      <c r="C84" s="78"/>
      <c r="D84" s="78"/>
      <c r="E84" s="79"/>
      <c r="F84" s="80"/>
      <c r="G84" s="78"/>
      <c r="H84" s="138"/>
      <c r="J84" s="72"/>
      <c r="AB84" s="2"/>
      <c r="AC84" s="2"/>
      <c r="AD84" s="2"/>
      <c r="AE84" s="2"/>
      <c r="AF84" s="2"/>
      <c r="AG84" s="2"/>
      <c r="AH84" s="2"/>
      <c r="AI84" s="2"/>
      <c r="AJ84" s="2"/>
      <c r="AK84" s="2"/>
    </row>
    <row r="85" spans="2:37" ht="18.600000000000001" customHeight="1">
      <c r="B85" s="78"/>
      <c r="C85" s="78"/>
      <c r="D85" s="78"/>
      <c r="E85" s="79"/>
      <c r="F85" s="80"/>
      <c r="G85" s="78"/>
      <c r="H85" s="138"/>
    </row>
    <row r="86" spans="2:37" ht="18.600000000000001" customHeight="1">
      <c r="B86" s="78"/>
      <c r="C86" s="78"/>
      <c r="D86" s="78"/>
      <c r="E86" s="79"/>
      <c r="F86" s="80"/>
      <c r="G86" s="78"/>
      <c r="H86" s="138"/>
      <c r="AB86" s="46"/>
      <c r="AC86" s="46"/>
      <c r="AD86" s="46"/>
      <c r="AE86" s="46"/>
      <c r="AF86" s="46"/>
      <c r="AG86" s="46"/>
      <c r="AH86" s="46"/>
      <c r="AI86" s="46"/>
      <c r="AJ86" s="46"/>
      <c r="AK86" s="46"/>
    </row>
    <row r="87" spans="2:37" s="46" customFormat="1" ht="18.600000000000001" customHeight="1">
      <c r="B87" s="78"/>
      <c r="C87" s="78"/>
      <c r="D87" s="78"/>
      <c r="E87" s="79"/>
      <c r="F87" s="80"/>
      <c r="G87" s="78"/>
      <c r="H87" s="138"/>
      <c r="J87" s="72"/>
      <c r="AB87" s="2"/>
      <c r="AC87" s="2"/>
      <c r="AD87" s="2"/>
      <c r="AE87" s="2"/>
      <c r="AF87" s="2"/>
      <c r="AG87" s="2"/>
      <c r="AH87" s="2"/>
      <c r="AI87" s="2"/>
      <c r="AJ87" s="2"/>
      <c r="AK87" s="2"/>
    </row>
    <row r="88" spans="2:37" ht="18.600000000000001" customHeight="1">
      <c r="B88" s="78"/>
      <c r="C88" s="78"/>
      <c r="D88" s="78"/>
      <c r="E88" s="79"/>
      <c r="F88" s="80"/>
      <c r="G88" s="78"/>
      <c r="H88" s="138"/>
    </row>
    <row r="89" spans="2:37" ht="18.600000000000001" customHeight="1">
      <c r="B89" s="78"/>
      <c r="C89" s="78"/>
      <c r="D89" s="78"/>
      <c r="E89" s="79"/>
      <c r="F89" s="80"/>
      <c r="G89" s="78"/>
      <c r="H89" s="138"/>
    </row>
    <row r="90" spans="2:37" ht="18.600000000000001" customHeight="1">
      <c r="B90" s="78"/>
      <c r="C90" s="78"/>
      <c r="D90" s="78"/>
      <c r="E90" s="79"/>
      <c r="F90" s="80"/>
      <c r="G90" s="78"/>
      <c r="H90" s="138"/>
      <c r="AB90" s="73"/>
      <c r="AC90" s="73"/>
      <c r="AD90" s="73"/>
      <c r="AE90" s="73"/>
      <c r="AF90" s="73"/>
      <c r="AG90" s="73"/>
      <c r="AH90" s="73"/>
      <c r="AI90" s="73"/>
      <c r="AJ90" s="73"/>
      <c r="AK90" s="73"/>
    </row>
    <row r="91" spans="2:37" s="73" customFormat="1" ht="18.600000000000001" customHeight="1">
      <c r="B91" s="78"/>
      <c r="C91" s="78"/>
      <c r="D91" s="78"/>
      <c r="E91" s="79"/>
      <c r="F91" s="80"/>
      <c r="G91" s="78"/>
      <c r="H91" s="138"/>
      <c r="AB91" s="2"/>
      <c r="AC91" s="2"/>
      <c r="AD91" s="2"/>
      <c r="AE91" s="2"/>
      <c r="AF91" s="2"/>
      <c r="AG91" s="2"/>
      <c r="AH91" s="2"/>
      <c r="AI91" s="2"/>
      <c r="AJ91" s="2"/>
      <c r="AK91" s="2"/>
    </row>
    <row r="92" spans="2:37" s="73" customFormat="1" ht="24" customHeight="1" thickBot="1">
      <c r="B92" s="151" t="s">
        <v>197</v>
      </c>
      <c r="C92" s="151"/>
      <c r="D92" s="151"/>
      <c r="E92" s="151"/>
      <c r="F92" s="151"/>
      <c r="G92" s="151"/>
      <c r="H92" s="151"/>
      <c r="AB92" s="2"/>
      <c r="AC92" s="2"/>
      <c r="AD92" s="2"/>
      <c r="AE92" s="2"/>
      <c r="AF92" s="2"/>
      <c r="AG92" s="2"/>
      <c r="AH92" s="2"/>
      <c r="AI92" s="2"/>
      <c r="AJ92" s="2"/>
      <c r="AK92" s="2"/>
    </row>
    <row r="93" spans="2:37" s="105" customFormat="1" ht="18" customHeight="1" thickBot="1">
      <c r="B93" s="154" t="s">
        <v>243</v>
      </c>
      <c r="C93" s="155"/>
      <c r="D93" s="155"/>
      <c r="E93" s="156"/>
      <c r="F93" s="102">
        <f>SUM(F83:F91)</f>
        <v>0</v>
      </c>
      <c r="G93" s="103"/>
      <c r="H93" s="104"/>
    </row>
    <row r="94" spans="2:37" s="77" customFormat="1" ht="14.4" customHeight="1">
      <c r="B94" s="2"/>
      <c r="C94" s="65"/>
      <c r="D94" s="65"/>
      <c r="E94" s="65"/>
      <c r="F94" s="65"/>
      <c r="G94" s="65"/>
      <c r="H94" s="65"/>
      <c r="J94" s="72"/>
    </row>
    <row r="96" spans="2:37">
      <c r="B96" s="65"/>
      <c r="C96" s="65"/>
      <c r="D96" s="65"/>
      <c r="E96" s="65"/>
      <c r="F96" s="65"/>
      <c r="G96" s="65"/>
      <c r="H96" s="65"/>
    </row>
    <row r="97" spans="2:8">
      <c r="B97" s="65"/>
      <c r="C97" s="65"/>
      <c r="D97" s="65"/>
      <c r="E97" s="65"/>
      <c r="F97" s="65"/>
      <c r="G97" s="65"/>
      <c r="H97" s="65"/>
    </row>
    <row r="98" spans="2:8">
      <c r="B98" s="65"/>
      <c r="C98" s="65"/>
      <c r="D98" s="65"/>
      <c r="E98" s="65"/>
      <c r="F98" s="65"/>
      <c r="G98" s="65"/>
      <c r="H98" s="65"/>
    </row>
    <row r="100" spans="2:8">
      <c r="B100" s="65"/>
      <c r="C100" s="65"/>
      <c r="D100" s="65"/>
      <c r="E100" s="65"/>
      <c r="F100" s="65"/>
      <c r="G100" s="65"/>
      <c r="H100" s="65"/>
    </row>
    <row r="101" spans="2:8">
      <c r="B101" s="65"/>
      <c r="C101" s="65"/>
      <c r="D101" s="65"/>
      <c r="E101" s="65"/>
      <c r="F101" s="65"/>
      <c r="G101" s="65"/>
      <c r="H101" s="65"/>
    </row>
    <row r="102" spans="2:8">
      <c r="B102" s="65"/>
      <c r="C102" s="65"/>
      <c r="D102" s="65"/>
      <c r="E102" s="65"/>
      <c r="F102" s="65"/>
      <c r="G102" s="65"/>
      <c r="H102" s="65"/>
    </row>
    <row r="104" spans="2:8">
      <c r="B104" s="65"/>
      <c r="C104" s="65"/>
      <c r="D104" s="65"/>
      <c r="E104" s="65"/>
      <c r="F104" s="65"/>
      <c r="G104" s="65"/>
      <c r="H104" s="65"/>
    </row>
    <row r="105" spans="2:8">
      <c r="B105" s="65"/>
      <c r="C105" s="65"/>
      <c r="D105" s="65"/>
      <c r="E105" s="65"/>
      <c r="F105" s="65"/>
      <c r="G105" s="65"/>
      <c r="H105" s="65"/>
    </row>
    <row r="106" spans="2:8">
      <c r="B106" s="65"/>
      <c r="C106" s="65"/>
      <c r="D106" s="65"/>
      <c r="E106" s="65"/>
      <c r="F106" s="65"/>
      <c r="G106" s="65"/>
      <c r="H106" s="65"/>
    </row>
    <row r="107" spans="2:8">
      <c r="B107" s="65"/>
      <c r="C107" s="65"/>
      <c r="D107" s="65"/>
      <c r="E107" s="65"/>
      <c r="F107" s="65"/>
      <c r="G107" s="65"/>
      <c r="H107" s="65"/>
    </row>
  </sheetData>
  <sheetProtection insertRows="0"/>
  <mergeCells count="29">
    <mergeCell ref="F1:H4"/>
    <mergeCell ref="B93:E93"/>
    <mergeCell ref="D20:H20"/>
    <mergeCell ref="D35:H35"/>
    <mergeCell ref="D50:H50"/>
    <mergeCell ref="D65:H65"/>
    <mergeCell ref="D80:H80"/>
    <mergeCell ref="D81:E81"/>
    <mergeCell ref="B92:H92"/>
    <mergeCell ref="B33:E33"/>
    <mergeCell ref="B48:E48"/>
    <mergeCell ref="B63:E63"/>
    <mergeCell ref="B78:E78"/>
    <mergeCell ref="B77:H77"/>
    <mergeCell ref="B47:H47"/>
    <mergeCell ref="D51:E51"/>
    <mergeCell ref="B62:H62"/>
    <mergeCell ref="D66:E66"/>
    <mergeCell ref="B10:E10"/>
    <mergeCell ref="B5:H5"/>
    <mergeCell ref="C6:H6"/>
    <mergeCell ref="B32:H32"/>
    <mergeCell ref="D21:E21"/>
    <mergeCell ref="B13:E13"/>
    <mergeCell ref="B17:E17"/>
    <mergeCell ref="B16:E16"/>
    <mergeCell ref="B15:E15"/>
    <mergeCell ref="B14:E14"/>
    <mergeCell ref="D36:E36"/>
  </mergeCells>
  <phoneticPr fontId="65" type="noConversion"/>
  <conditionalFormatting sqref="F10">
    <cfRule type="cellIs" dxfId="25" priority="43" operator="greaterThanOrEqual">
      <formula>175</formula>
    </cfRule>
    <cfRule type="cellIs" dxfId="24" priority="44" operator="between">
      <formula>0</formula>
      <formula>174</formula>
    </cfRule>
  </conditionalFormatting>
  <conditionalFormatting sqref="F13:F17">
    <cfRule type="cellIs" dxfId="23" priority="1" operator="lessThanOrEqual">
      <formula>27</formula>
    </cfRule>
    <cfRule type="cellIs" dxfId="22" priority="2" operator="between">
      <formula>28</formula>
      <formula>34</formula>
    </cfRule>
    <cfRule type="cellIs" dxfId="21" priority="3" operator="greaterThanOrEqual">
      <formula>35</formula>
    </cfRule>
  </conditionalFormatting>
  <conditionalFormatting sqref="F33">
    <cfRule type="cellIs" dxfId="20" priority="22" operator="lessThanOrEqual">
      <formula>27</formula>
    </cfRule>
    <cfRule type="cellIs" dxfId="19" priority="23" operator="between">
      <formula>28</formula>
      <formula>34</formula>
    </cfRule>
    <cfRule type="cellIs" dxfId="18" priority="24" operator="greaterThanOrEqual">
      <formula>35</formula>
    </cfRule>
  </conditionalFormatting>
  <conditionalFormatting sqref="F48">
    <cfRule type="cellIs" dxfId="17" priority="19" operator="lessThanOrEqual">
      <formula>27</formula>
    </cfRule>
    <cfRule type="cellIs" dxfId="16" priority="20" operator="between">
      <formula>28</formula>
      <formula>34</formula>
    </cfRule>
    <cfRule type="cellIs" dxfId="15" priority="21" operator="greaterThanOrEqual">
      <formula>35</formula>
    </cfRule>
  </conditionalFormatting>
  <conditionalFormatting sqref="F63">
    <cfRule type="cellIs" dxfId="14" priority="16" operator="lessThanOrEqual">
      <formula>27</formula>
    </cfRule>
    <cfRule type="cellIs" dxfId="13" priority="17" operator="between">
      <formula>28</formula>
      <formula>34</formula>
    </cfRule>
    <cfRule type="cellIs" dxfId="12" priority="18" operator="greaterThanOrEqual">
      <formula>35</formula>
    </cfRule>
  </conditionalFormatting>
  <conditionalFormatting sqref="F78">
    <cfRule type="cellIs" dxfId="11" priority="13" operator="lessThanOrEqual">
      <formula>27</formula>
    </cfRule>
    <cfRule type="cellIs" dxfId="10" priority="14" operator="between">
      <formula>28</formula>
      <formula>34</formula>
    </cfRule>
    <cfRule type="cellIs" dxfId="9" priority="15" operator="greaterThanOrEqual">
      <formula>35</formula>
    </cfRule>
  </conditionalFormatting>
  <conditionalFormatting sqref="F93">
    <cfRule type="cellIs" dxfId="8" priority="10" operator="lessThanOrEqual">
      <formula>27</formula>
    </cfRule>
    <cfRule type="cellIs" dxfId="7" priority="11" operator="between">
      <formula>28</formula>
      <formula>34</formula>
    </cfRule>
    <cfRule type="cellIs" dxfId="6" priority="12" operator="greaterThanOrEqual">
      <formula>35</formula>
    </cfRule>
  </conditionalFormatting>
  <pageMargins left="0.25" right="0.25" top="0.75" bottom="0.75" header="0.3" footer="0.3"/>
  <pageSetup scale="87" fitToHeight="0" orientation="portrait" r:id="rId1"/>
  <headerFooter>
    <oddFooter>&amp;L&amp;"+,Regular"&amp;F&amp;C&amp;"+,Regular"© Academy4 International 2024. All Rights Reserved.&amp;R&amp;"+,Regular"&amp;P of &amp;N</oddFooter>
  </headerFooter>
  <rowBreaks count="1" manualBreakCount="1">
    <brk id="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5485EC1-4A47-461C-9F0E-50EA30A99431}">
          <x14:formula1>
            <xm:f>'Data sheet'!$A$2:$A$29</xm:f>
          </x14:formula1>
          <xm:sqref>G23:G31 G83:G91 G68:G76 G53:G61 G38:G46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56DB-60EF-5B47-94CD-A9341E12B423}">
  <sheetPr>
    <tabColor rgb="FFFF0000"/>
    <pageSetUpPr fitToPage="1"/>
  </sheetPr>
  <dimension ref="A1:J40"/>
  <sheetViews>
    <sheetView topLeftCell="A13" zoomScale="120" zoomScaleNormal="120" workbookViewId="0">
      <selection activeCell="C18" sqref="C18"/>
    </sheetView>
  </sheetViews>
  <sheetFormatPr defaultRowHeight="11.4"/>
  <cols>
    <col min="2" max="2" width="34.125" customWidth="1"/>
    <col min="3" max="3" width="37.25" customWidth="1"/>
    <col min="4" max="5" width="25.625" customWidth="1"/>
  </cols>
  <sheetData>
    <row r="1" spans="1:7" s="2" customFormat="1" ht="12"/>
    <row r="2" spans="1:7" s="2" customFormat="1" ht="23.4">
      <c r="A2" s="1"/>
      <c r="B2" s="8" t="s">
        <v>198</v>
      </c>
      <c r="E2" s="89">
        <f ca="1">TODAY()</f>
        <v>46156</v>
      </c>
    </row>
    <row r="3" spans="1:7" s="2" customFormat="1" ht="15.6">
      <c r="B3" s="3" t="s">
        <v>1</v>
      </c>
    </row>
    <row r="4" spans="1:7" s="2" customFormat="1" ht="12">
      <c r="B4" s="4"/>
    </row>
    <row r="5" spans="1:7" ht="15.6">
      <c r="B5" s="174" t="s">
        <v>199</v>
      </c>
      <c r="C5" s="174"/>
      <c r="D5" s="174"/>
      <c r="E5" s="174"/>
    </row>
    <row r="6" spans="1:7" s="90" customFormat="1" ht="12" customHeight="1">
      <c r="B6" s="6" t="s">
        <v>200</v>
      </c>
      <c r="C6" s="56" t="str">
        <f>IF(ISBLANK('Re-certification Application'!C126),"",'Re-certification Application'!C126)</f>
        <v/>
      </c>
      <c r="D6" s="91" t="s">
        <v>201</v>
      </c>
      <c r="E6" s="92"/>
    </row>
    <row r="7" spans="1:7" s="90" customFormat="1" ht="12" customHeight="1">
      <c r="B7" s="7" t="s">
        <v>202</v>
      </c>
      <c r="C7" s="95" t="str">
        <f>IF(ISBLANK('Re-certification Application'!C23),"",'Re-certification Application'!C23)</f>
        <v/>
      </c>
      <c r="D7" s="290" t="s">
        <v>201</v>
      </c>
      <c r="E7" s="291"/>
    </row>
    <row r="8" spans="1:7" s="90" customFormat="1" ht="12" customHeight="1">
      <c r="B8" s="59" t="s">
        <v>203</v>
      </c>
      <c r="C8" s="95" t="str">
        <f>IF(C7="","",(EDATE(C7,6)))</f>
        <v/>
      </c>
      <c r="D8" s="292"/>
      <c r="E8" s="293"/>
    </row>
    <row r="9" spans="1:7" s="90" customFormat="1" ht="12" customHeight="1">
      <c r="B9" s="93" t="s">
        <v>204</v>
      </c>
      <c r="C9" s="57" t="str">
        <f>IF(ISBLANK('Re-certification Application'!B36),"",'Re-certification Application'!B36)</f>
        <v/>
      </c>
      <c r="D9" s="290" t="s">
        <v>201</v>
      </c>
      <c r="E9" s="291"/>
    </row>
    <row r="10" spans="1:7" s="90" customFormat="1" ht="12" customHeight="1">
      <c r="B10" s="59" t="s">
        <v>205</v>
      </c>
      <c r="C10" s="53"/>
      <c r="D10" s="253" t="s">
        <v>206</v>
      </c>
      <c r="E10" s="255"/>
    </row>
    <row r="11" spans="1:7" s="90" customFormat="1" ht="12" customHeight="1">
      <c r="B11" s="7" t="s">
        <v>207</v>
      </c>
      <c r="C11" s="52"/>
      <c r="D11" s="253" t="s">
        <v>208</v>
      </c>
      <c r="E11" s="255"/>
    </row>
    <row r="12" spans="1:7" ht="12">
      <c r="B12" s="7" t="s">
        <v>209</v>
      </c>
      <c r="C12" s="96"/>
      <c r="D12" s="294"/>
      <c r="E12" s="294"/>
      <c r="F12" s="97"/>
      <c r="G12" s="98"/>
    </row>
    <row r="13" spans="1:7" s="90" customFormat="1" ht="12" customHeight="1">
      <c r="B13" s="7" t="s">
        <v>210</v>
      </c>
      <c r="C13" s="52"/>
      <c r="D13" s="253" t="s">
        <v>211</v>
      </c>
      <c r="E13" s="255"/>
    </row>
    <row r="14" spans="1:7" s="90" customFormat="1" ht="12" customHeight="1">
      <c r="B14" s="7" t="s">
        <v>212</v>
      </c>
      <c r="C14" s="52"/>
      <c r="D14" s="253" t="s">
        <v>211</v>
      </c>
      <c r="E14" s="255"/>
    </row>
    <row r="15" spans="1:7" s="90" customFormat="1" ht="12" customHeight="1">
      <c r="B15" s="7" t="s">
        <v>213</v>
      </c>
      <c r="C15" s="52"/>
      <c r="D15" s="253" t="s">
        <v>214</v>
      </c>
      <c r="E15" s="255"/>
    </row>
    <row r="16" spans="1:7" s="90" customFormat="1" ht="12" customHeight="1">
      <c r="B16" s="7" t="s">
        <v>215</v>
      </c>
      <c r="C16" s="52"/>
      <c r="D16" s="253" t="s">
        <v>211</v>
      </c>
      <c r="E16" s="255"/>
    </row>
    <row r="17" spans="2:10" s="90" customFormat="1" ht="12" customHeight="1">
      <c r="B17" s="7" t="s">
        <v>216</v>
      </c>
      <c r="C17" s="52"/>
      <c r="D17" s="253" t="s">
        <v>217</v>
      </c>
      <c r="E17" s="255"/>
    </row>
    <row r="18" spans="2:10" s="90" customFormat="1" ht="12" customHeight="1">
      <c r="B18" s="7" t="s">
        <v>218</v>
      </c>
      <c r="C18" s="116" t="str">
        <f>'Experience &amp; Complexity'!C15</f>
        <v/>
      </c>
      <c r="D18" s="253" t="s">
        <v>219</v>
      </c>
      <c r="E18" s="255"/>
    </row>
    <row r="19" spans="2:10" s="90" customFormat="1" ht="12.6" thickBot="1">
      <c r="B19" s="111" t="s">
        <v>220</v>
      </c>
      <c r="C19" s="54"/>
      <c r="D19" s="299" t="s">
        <v>221</v>
      </c>
      <c r="E19" s="300"/>
    </row>
    <row r="20" spans="2:10" s="90" customFormat="1" ht="25.2" customHeight="1">
      <c r="B20" s="113" t="s">
        <v>222</v>
      </c>
      <c r="C20" s="141">
        <f>'CPD Template'!F10</f>
        <v>0</v>
      </c>
      <c r="D20" s="297" t="s">
        <v>249</v>
      </c>
      <c r="E20" s="298"/>
    </row>
    <row r="21" spans="2:10" s="90" customFormat="1" ht="12.6" thickBot="1">
      <c r="B21" s="122"/>
      <c r="C21" s="123"/>
      <c r="D21" s="123" t="s">
        <v>250</v>
      </c>
      <c r="E21" s="124"/>
    </row>
    <row r="22" spans="2:10" s="90" customFormat="1" ht="12" customHeight="1">
      <c r="B22" s="114" t="s">
        <v>244</v>
      </c>
      <c r="C22" s="109">
        <f>'CPD Template'!F33</f>
        <v>0</v>
      </c>
      <c r="D22" s="110">
        <f>(C22/35)*1</f>
        <v>0</v>
      </c>
      <c r="E22" s="115" t="str">
        <f>IF(D22=0,"",D22-1)</f>
        <v/>
      </c>
      <c r="F22" s="278" t="s">
        <v>251</v>
      </c>
      <c r="G22" s="279"/>
      <c r="H22" s="279"/>
      <c r="I22" s="279"/>
      <c r="J22" s="280"/>
    </row>
    <row r="23" spans="2:10" s="90" customFormat="1" ht="12">
      <c r="B23" s="114" t="s">
        <v>245</v>
      </c>
      <c r="C23" s="109">
        <f>'CPD Template'!F48</f>
        <v>0</v>
      </c>
      <c r="D23" s="110">
        <f t="shared" ref="D23:D26" si="0">(C23/35)*1</f>
        <v>0</v>
      </c>
      <c r="E23" s="115" t="str">
        <f t="shared" ref="E23:E26" si="1">IF(D23=0,"",D23-1)</f>
        <v/>
      </c>
      <c r="F23" s="281"/>
      <c r="G23" s="282"/>
      <c r="H23" s="282"/>
      <c r="I23" s="282"/>
      <c r="J23" s="283"/>
    </row>
    <row r="24" spans="2:10" s="90" customFormat="1" ht="12">
      <c r="B24" s="114" t="s">
        <v>246</v>
      </c>
      <c r="C24" s="109">
        <f>'CPD Template'!F63</f>
        <v>0</v>
      </c>
      <c r="D24" s="110">
        <f t="shared" si="0"/>
        <v>0</v>
      </c>
      <c r="E24" s="115" t="str">
        <f t="shared" si="1"/>
        <v/>
      </c>
      <c r="F24" s="281"/>
      <c r="G24" s="282"/>
      <c r="H24" s="282"/>
      <c r="I24" s="282"/>
      <c r="J24" s="283"/>
    </row>
    <row r="25" spans="2:10" s="90" customFormat="1" ht="12">
      <c r="B25" s="114" t="s">
        <v>247</v>
      </c>
      <c r="C25" s="109">
        <f>'CPD Template'!F78</f>
        <v>0</v>
      </c>
      <c r="D25" s="110">
        <f t="shared" si="0"/>
        <v>0</v>
      </c>
      <c r="E25" s="115" t="str">
        <f t="shared" si="1"/>
        <v/>
      </c>
      <c r="F25" s="281"/>
      <c r="G25" s="282"/>
      <c r="H25" s="282"/>
      <c r="I25" s="282"/>
      <c r="J25" s="283"/>
    </row>
    <row r="26" spans="2:10" s="90" customFormat="1" ht="12.6" thickBot="1">
      <c r="B26" s="114" t="s">
        <v>248</v>
      </c>
      <c r="C26" s="109">
        <f>'CPD Template'!F93</f>
        <v>0</v>
      </c>
      <c r="D26" s="110">
        <f t="shared" si="0"/>
        <v>0</v>
      </c>
      <c r="E26" s="115" t="str">
        <f t="shared" si="1"/>
        <v/>
      </c>
      <c r="F26" s="284"/>
      <c r="G26" s="285"/>
      <c r="H26" s="285"/>
      <c r="I26" s="285"/>
      <c r="J26" s="286"/>
    </row>
    <row r="27" spans="2:10" s="118" customFormat="1" ht="15" thickBot="1">
      <c r="B27" s="119"/>
      <c r="C27" s="120"/>
      <c r="D27" s="120"/>
      <c r="E27" s="117">
        <f>SUM(E22:E26)</f>
        <v>0</v>
      </c>
      <c r="F27" s="287" t="s">
        <v>252</v>
      </c>
      <c r="G27" s="288"/>
      <c r="H27" s="288"/>
      <c r="I27" s="288"/>
      <c r="J27" s="289"/>
    </row>
    <row r="28" spans="2:10" s="90" customFormat="1" ht="12" customHeight="1">
      <c r="B28" s="112" t="s">
        <v>223</v>
      </c>
      <c r="C28" s="121"/>
      <c r="D28" s="295" t="s">
        <v>224</v>
      </c>
      <c r="E28" s="296"/>
    </row>
    <row r="29" spans="2:10" s="90" customFormat="1" ht="12" customHeight="1">
      <c r="B29" s="7" t="s">
        <v>225</v>
      </c>
      <c r="C29" s="54"/>
      <c r="D29" s="253" t="s">
        <v>226</v>
      </c>
      <c r="E29" s="255"/>
    </row>
    <row r="30" spans="2:10" s="90" customFormat="1" ht="12" customHeight="1">
      <c r="B30" s="7" t="s">
        <v>227</v>
      </c>
      <c r="C30" s="54"/>
      <c r="D30" s="253" t="s">
        <v>226</v>
      </c>
      <c r="E30" s="255"/>
    </row>
    <row r="31" spans="2:10" s="90" customFormat="1" ht="12" customHeight="1">
      <c r="B31" s="18" t="s">
        <v>228</v>
      </c>
      <c r="C31" s="55"/>
      <c r="D31" s="253" t="s">
        <v>211</v>
      </c>
      <c r="E31" s="255"/>
    </row>
    <row r="32" spans="2:10">
      <c r="B32" s="94"/>
    </row>
    <row r="33" spans="2:5" ht="12">
      <c r="B33" s="7" t="s">
        <v>229</v>
      </c>
      <c r="C33" s="55"/>
      <c r="D33" s="253" t="s">
        <v>230</v>
      </c>
      <c r="E33" s="255"/>
    </row>
    <row r="34" spans="2:5" ht="87" customHeight="1">
      <c r="B34" s="5" t="s">
        <v>231</v>
      </c>
      <c r="C34" s="55"/>
      <c r="D34" s="253" t="s">
        <v>232</v>
      </c>
      <c r="E34" s="255"/>
    </row>
    <row r="35" spans="2:5" ht="12">
      <c r="B35" s="276" t="s">
        <v>263</v>
      </c>
      <c r="C35" s="55"/>
      <c r="D35" s="253" t="s">
        <v>264</v>
      </c>
      <c r="E35" s="255"/>
    </row>
    <row r="36" spans="2:5" ht="12">
      <c r="B36" s="277"/>
      <c r="C36" s="55"/>
      <c r="D36" s="253" t="s">
        <v>265</v>
      </c>
      <c r="E36" s="255"/>
    </row>
    <row r="37" spans="2:5">
      <c r="B37" s="94"/>
    </row>
    <row r="38" spans="2:5" s="2" customFormat="1" ht="31.2" customHeight="1">
      <c r="B38" s="58" t="s">
        <v>233</v>
      </c>
      <c r="C38" s="99"/>
      <c r="D38" s="218" t="s">
        <v>234</v>
      </c>
      <c r="E38" s="218"/>
    </row>
    <row r="39" spans="2:5" s="2" customFormat="1" ht="19.95" customHeight="1">
      <c r="B39" s="5" t="s">
        <v>131</v>
      </c>
      <c r="C39" s="100"/>
      <c r="D39" s="218" t="s">
        <v>235</v>
      </c>
      <c r="E39" s="218"/>
    </row>
    <row r="40" spans="2:5">
      <c r="B40" s="94"/>
    </row>
  </sheetData>
  <mergeCells count="28">
    <mergeCell ref="D15:E15"/>
    <mergeCell ref="D29:E29"/>
    <mergeCell ref="D28:E28"/>
    <mergeCell ref="D20:E20"/>
    <mergeCell ref="D19:E19"/>
    <mergeCell ref="B5:E5"/>
    <mergeCell ref="D39:E39"/>
    <mergeCell ref="D38:E38"/>
    <mergeCell ref="D14:E14"/>
    <mergeCell ref="D13:E13"/>
    <mergeCell ref="D11:E11"/>
    <mergeCell ref="D10:E10"/>
    <mergeCell ref="D9:E9"/>
    <mergeCell ref="D8:E8"/>
    <mergeCell ref="D7:E7"/>
    <mergeCell ref="D12:E12"/>
    <mergeCell ref="D18:E18"/>
    <mergeCell ref="D17:E17"/>
    <mergeCell ref="D16:E16"/>
    <mergeCell ref="D35:E35"/>
    <mergeCell ref="D36:E36"/>
    <mergeCell ref="B35:B36"/>
    <mergeCell ref="F22:J26"/>
    <mergeCell ref="F27:J27"/>
    <mergeCell ref="D34:E34"/>
    <mergeCell ref="D33:E33"/>
    <mergeCell ref="D31:E31"/>
    <mergeCell ref="D30:E30"/>
  </mergeCells>
  <phoneticPr fontId="65" type="noConversion"/>
  <conditionalFormatting sqref="C22:C26">
    <cfRule type="cellIs" dxfId="5" priority="5" operator="lessThanOrEqual">
      <formula>27</formula>
    </cfRule>
    <cfRule type="cellIs" dxfId="4" priority="6" operator="between">
      <formula>28</formula>
      <formula>34</formula>
    </cfRule>
    <cfRule type="cellIs" dxfId="3" priority="7" operator="greaterThanOrEqual">
      <formula>35</formula>
    </cfRule>
  </conditionalFormatting>
  <conditionalFormatting sqref="D22:D26">
    <cfRule type="cellIs" dxfId="2" priority="4" operator="lessThan">
      <formula>0.8</formula>
    </cfRule>
  </conditionalFormatting>
  <conditionalFormatting sqref="E22:E26">
    <cfRule type="cellIs" dxfId="1" priority="1" operator="lessThan">
      <formula>-0.2</formula>
    </cfRule>
  </conditionalFormatting>
  <conditionalFormatting sqref="E27">
    <cfRule type="cellIs" dxfId="0" priority="3" operator="greaterThanOrEqual">
      <formula>0</formula>
    </cfRule>
  </conditionalFormatting>
  <dataValidations count="2">
    <dataValidation type="list" allowBlank="1" showInputMessage="1" showErrorMessage="1" sqref="C10" xr:uid="{CC2FF11F-A72B-436F-AE7D-CB8D93A26EE5}">
      <formula1>"A,B,C,D"</formula1>
    </dataValidation>
    <dataValidation type="list" allowBlank="1" showInputMessage="1" showErrorMessage="1" sqref="C11" xr:uid="{93200BD4-70BC-475B-9404-8140FBF176F2}">
      <formula1>"Project,Programme,Portfolio"</formula1>
    </dataValidation>
  </dataValidations>
  <pageMargins left="0.7" right="0.7" top="0.75" bottom="0.75" header="0.3" footer="0.3"/>
  <pageSetup paperSize="9" scale="9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88BB-6940-4879-9A15-2A270DAD33CC}">
  <dimension ref="A1:C30"/>
  <sheetViews>
    <sheetView workbookViewId="0">
      <selection activeCell="C1" sqref="C1:C1048576"/>
    </sheetView>
  </sheetViews>
  <sheetFormatPr defaultColWidth="9.125" defaultRowHeight="12"/>
  <cols>
    <col min="1" max="1" width="37.25" style="47" bestFit="1" customWidth="1"/>
    <col min="2" max="16384" width="9.125" style="47"/>
  </cols>
  <sheetData>
    <row r="1" spans="1:3">
      <c r="A1" s="47" t="s">
        <v>262</v>
      </c>
    </row>
    <row r="2" spans="1:3" ht="15.75" customHeight="1">
      <c r="A2" s="47" t="s">
        <v>77</v>
      </c>
      <c r="C2" s="139"/>
    </row>
    <row r="3" spans="1:3" ht="15.75" customHeight="1">
      <c r="A3" s="47" t="s">
        <v>78</v>
      </c>
      <c r="C3" s="140"/>
    </row>
    <row r="4" spans="1:3" ht="15.75" customHeight="1">
      <c r="A4" s="47" t="s">
        <v>79</v>
      </c>
      <c r="C4" s="140"/>
    </row>
    <row r="5" spans="1:3" ht="15.75" customHeight="1">
      <c r="A5" s="47" t="s">
        <v>80</v>
      </c>
      <c r="C5" s="140"/>
    </row>
    <row r="6" spans="1:3" ht="15.75" customHeight="1">
      <c r="A6" s="47" t="s">
        <v>81</v>
      </c>
      <c r="C6" s="140"/>
    </row>
    <row r="7" spans="1:3" ht="15.75" customHeight="1">
      <c r="A7" s="47" t="s">
        <v>84</v>
      </c>
      <c r="C7" s="140"/>
    </row>
    <row r="8" spans="1:3" ht="15.75" customHeight="1">
      <c r="A8" s="47" t="s">
        <v>85</v>
      </c>
      <c r="C8" s="140"/>
    </row>
    <row r="9" spans="1:3" ht="15.75" customHeight="1">
      <c r="A9" s="47" t="s">
        <v>86</v>
      </c>
      <c r="C9" s="140"/>
    </row>
    <row r="10" spans="1:3" ht="15.75" customHeight="1">
      <c r="A10" s="47" t="s">
        <v>87</v>
      </c>
    </row>
    <row r="11" spans="1:3" ht="15.75" customHeight="1">
      <c r="A11" s="47" t="s">
        <v>88</v>
      </c>
      <c r="C11" s="139"/>
    </row>
    <row r="12" spans="1:3" ht="15.75" customHeight="1">
      <c r="A12" s="47" t="s">
        <v>89</v>
      </c>
      <c r="C12" s="140"/>
    </row>
    <row r="13" spans="1:3" ht="15.75" customHeight="1">
      <c r="A13" s="47" t="s">
        <v>90</v>
      </c>
      <c r="C13" s="140"/>
    </row>
    <row r="14" spans="1:3" ht="15.75" customHeight="1">
      <c r="A14" s="47" t="s">
        <v>91</v>
      </c>
      <c r="C14" s="140"/>
    </row>
    <row r="15" spans="1:3" ht="15.75" customHeight="1">
      <c r="A15" s="47" t="s">
        <v>92</v>
      </c>
      <c r="C15" s="140"/>
    </row>
    <row r="16" spans="1:3" ht="15.75" customHeight="1">
      <c r="A16" s="47" t="s">
        <v>93</v>
      </c>
      <c r="C16" s="140"/>
    </row>
    <row r="17" spans="1:1" ht="15.75" customHeight="1">
      <c r="A17" s="47" t="s">
        <v>95</v>
      </c>
    </row>
    <row r="18" spans="1:1" ht="15.75" customHeight="1">
      <c r="A18" s="47" t="s">
        <v>96</v>
      </c>
    </row>
    <row r="19" spans="1:1" ht="15.75" customHeight="1">
      <c r="A19" s="47" t="s">
        <v>97</v>
      </c>
    </row>
    <row r="20" spans="1:1" ht="15.75" customHeight="1">
      <c r="A20" s="47" t="s">
        <v>98</v>
      </c>
    </row>
    <row r="21" spans="1:1" ht="15.75" customHeight="1">
      <c r="A21" s="47" t="s">
        <v>99</v>
      </c>
    </row>
    <row r="22" spans="1:1" ht="15.75" customHeight="1">
      <c r="A22" s="47" t="s">
        <v>100</v>
      </c>
    </row>
    <row r="23" spans="1:1" ht="15.75" customHeight="1">
      <c r="A23" s="47" t="s">
        <v>101</v>
      </c>
    </row>
    <row r="24" spans="1:1" ht="15.75" customHeight="1">
      <c r="A24" s="47" t="s">
        <v>102</v>
      </c>
    </row>
    <row r="25" spans="1:1" ht="15.75" customHeight="1">
      <c r="A25" s="47" t="s">
        <v>103</v>
      </c>
    </row>
    <row r="26" spans="1:1" ht="15.75" customHeight="1">
      <c r="A26" s="47" t="s">
        <v>104</v>
      </c>
    </row>
    <row r="27" spans="1:1" ht="15.75" customHeight="1">
      <c r="A27" s="47" t="s">
        <v>105</v>
      </c>
    </row>
    <row r="28" spans="1:1" ht="15.75" customHeight="1">
      <c r="A28" s="47" t="s">
        <v>106</v>
      </c>
    </row>
    <row r="29" spans="1:1" ht="15.75" customHeight="1">
      <c r="A29" s="47" t="s">
        <v>107</v>
      </c>
    </row>
    <row r="30" spans="1:1" ht="15.7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8f9cb9-7b57-495c-9d0a-efa61d53eb23">
      <Terms xmlns="http://schemas.microsoft.com/office/infopath/2007/PartnerControls"/>
    </lcf76f155ced4ddcb4097134ff3c332f>
    <TaxCatchAll xmlns="5fe84500-305e-45f2-81c8-a526438fb7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B5B0ABE0CFEA44B23FEF6E4B749C3D" ma:contentTypeVersion="14" ma:contentTypeDescription="Create a new document." ma:contentTypeScope="" ma:versionID="54c394c30d793c797937530910bad918">
  <xsd:schema xmlns:xsd="http://www.w3.org/2001/XMLSchema" xmlns:xs="http://www.w3.org/2001/XMLSchema" xmlns:p="http://schemas.microsoft.com/office/2006/metadata/properties" xmlns:ns2="498f9cb9-7b57-495c-9d0a-efa61d53eb23" xmlns:ns3="5fe84500-305e-45f2-81c8-a526438fb797" targetNamespace="http://schemas.microsoft.com/office/2006/metadata/properties" ma:root="true" ma:fieldsID="e29102602b0a483801cf32a8fead90b8" ns2:_="" ns3:_="">
    <xsd:import namespace="498f9cb9-7b57-495c-9d0a-efa61d53eb23"/>
    <xsd:import namespace="5fe84500-305e-45f2-81c8-a526438fb7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f9cb9-7b57-495c-9d0a-efa61d53e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14797a2-4772-4c6a-8f70-095442ee466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e84500-305e-45f2-81c8-a526438fb79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a4e36a1-6357-44e3-89a8-4f066235c577}" ma:internalName="TaxCatchAll" ma:showField="CatchAllData" ma:web="5fe84500-305e-45f2-81c8-a526438fb7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1C1F0-FA65-4DCB-86DB-E8C1722A9C4A}">
  <ds:schemaRefs>
    <ds:schemaRef ds:uri="http://schemas.microsoft.com/office/2006/metadata/properties"/>
    <ds:schemaRef ds:uri="http://schemas.microsoft.com/office/infopath/2007/PartnerControls"/>
    <ds:schemaRef ds:uri="498f9cb9-7b57-495c-9d0a-efa61d53eb23"/>
    <ds:schemaRef ds:uri="5fe84500-305e-45f2-81c8-a526438fb797"/>
  </ds:schemaRefs>
</ds:datastoreItem>
</file>

<file path=customXml/itemProps2.xml><?xml version="1.0" encoding="utf-8"?>
<ds:datastoreItem xmlns:ds="http://schemas.openxmlformats.org/officeDocument/2006/customXml" ds:itemID="{3CFD5974-0400-4D36-978E-AAB16C6DCEB1}">
  <ds:schemaRefs>
    <ds:schemaRef ds:uri="http://schemas.microsoft.com/sharepoint/v3/contenttype/forms"/>
  </ds:schemaRefs>
</ds:datastoreItem>
</file>

<file path=customXml/itemProps3.xml><?xml version="1.0" encoding="utf-8"?>
<ds:datastoreItem xmlns:ds="http://schemas.openxmlformats.org/officeDocument/2006/customXml" ds:itemID="{B223E367-57D3-4281-AA53-0B83E63B39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Re-certification Application</vt:lpstr>
      <vt:lpstr>CV &amp; References</vt:lpstr>
      <vt:lpstr>Experience &amp; Complexity</vt:lpstr>
      <vt:lpstr>CPD Template</vt:lpstr>
      <vt:lpstr>Eligibility Check</vt:lpstr>
      <vt:lpstr>Data sheet</vt:lpstr>
      <vt:lpstr>'Re-certification Application'!_Toc132810597</vt:lpstr>
      <vt:lpstr>'Eligibility Check'!Print_Area</vt:lpstr>
    </vt:vector>
  </TitlesOfParts>
  <Manager/>
  <Company>Acadermy4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Academy4 International</dc:title>
  <dc:subject/>
  <dc:creator>Academy4 International</dc:creator>
  <cp:keywords/>
  <dc:description/>
  <cp:lastModifiedBy>Amber Bates</cp:lastModifiedBy>
  <cp:revision/>
  <dcterms:created xsi:type="dcterms:W3CDTF">2016-04-15T13:56:41Z</dcterms:created>
  <dcterms:modified xsi:type="dcterms:W3CDTF">2026-05-14T14:00:09Z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0x010100E0B5B0ABE0CFEA44B23FEF6E4B749C3D</vt:lpwstr>
  </property>
  <property fmtid="{D5CDD505-2E9C-101B-9397-08002B2CF9AE}" pid="3" name="MediaServiceImageTags">
    <vt:lpwstr/>
  </property>
</Properties>
</file>